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eckblatt" state="visible" r:id="rId4"/>
    <sheet sheetId="2" name="Rollen" state="visible" r:id="rId5"/>
    <sheet sheetId="3" name="Stufen" state="visible" r:id="rId6"/>
    <sheet sheetId="4" name="Matrix" state="visible" r:id="rId7"/>
    <sheet sheetId="5" name="Freigabeprotokoll" state="visible" r:id="rId8"/>
  </sheets>
  <definedNames>
    <definedName name="_xlnm.Print_Area" localSheetId="0">'Deckblatt'!$A1:$B19</definedName>
    <definedName name="_xlnm.Print_Area" localSheetId="1">'Rollen'!$A1:$G13</definedName>
    <definedName name="_xlnm.Print_Titles" localSheetId="1">'Rollen'!$1:$1</definedName>
    <definedName name="_xlnm.Print_Area" localSheetId="2">'Stufen'!$A1:$F15</definedName>
    <definedName name="_xlnm.Print_Titles" localSheetId="2">'Stufen'!$1:$1</definedName>
    <definedName name="_xlnm.Print_Area" localSheetId="3">'Matrix'!$A1:$P39</definedName>
    <definedName name="_xlnm.Print_Titles" localSheetId="3">'Matrix'!$A:$C,'Matrix'!$1:$1</definedName>
    <definedName name="_xlnm.Print_Area" localSheetId="4">'Freigabeprotokoll'!$A1:$I17</definedName>
    <definedName name="_xlnm.Print_Titles" localSheetId="4">'Freigabeprotokoll'!$1:$1</definedName>
  </definedNames>
  <calcPr calcId="171027"/>
</workbook>
</file>

<file path=xl/sharedStrings.xml><?xml version="1.0" encoding="utf-8"?>
<sst xmlns="http://schemas.openxmlformats.org/spreadsheetml/2006/main" count="432" uniqueCount="140">
  <si>
    <t>Dokumenten- und Berechtigungsmatrix</t>
  </si>
  <si>
    <t>Dokument mal Rolle mal Recht — mit einer Prüfung, die den Widerspruch findet, bevor der Datenraum ihn hat.</t>
  </si>
  <si>
    <t>Stand</t>
  </si>
  <si>
    <t>16.08.2026</t>
  </si>
  <si>
    <t>Version</t>
  </si>
  <si>
    <t>Herausgeber</t>
  </si>
  <si>
    <t>MyInvest Pro · myinvest-pro.de</t>
  </si>
  <si>
    <t>Annahmen</t>
  </si>
  <si>
    <t>Umfang</t>
  </si>
  <si>
    <t>29 Dokumente in sieben Ordnern mal 6 Rollen, 36 Zeilen vorbereitet</t>
  </si>
  <si>
    <t>Rechtestufen</t>
  </si>
  <si>
    <t>5 Stufen mit Rang 0 bis 4 — der Rang macht die Kontrolle rechenbar</t>
  </si>
  <si>
    <t>Vertraulichkeit</t>
  </si>
  <si>
    <t>4 Stufen, jede mit einem zulässigen Höchstrecht</t>
  </si>
  <si>
    <t>Prüfung</t>
  </si>
  <si>
    <t>meldet im Beispiel 2 Zeilen als begründungsbedürftig — Ausnahmen, keine Fehler</t>
  </si>
  <si>
    <t>Vorgeschlagene Rechte</t>
  </si>
  <si>
    <t>ein Vorschlag zum Überschreiben; welche Rolle was sehen darf, hängt am Vertrag mit dieser Rolle</t>
  </si>
  <si>
    <t>Wann ausfüllen</t>
  </si>
  <si>
    <t>vor der Einrichtung des Datenraums, danach als Nachweis ablegen und bei jeder Änderung fortschreiben</t>
  </si>
  <si>
    <t>Unverbindliche Arbeitshilfe. Ersetzt keine Rechts-, Steuer- oder Finanzberatung. Alle eingetragenen Zahlen sind Beispielwerte und keine Marktdaten — die Mappe rechnet mit den Werten, die Sie selbst eintragen. Stand: 16.08.2026 · Version 1.</t>
  </si>
  <si>
    <t>Rolle</t>
  </si>
  <si>
    <t>Wer das ist</t>
  </si>
  <si>
    <t>Vertragliche Grundlage des Zugangs</t>
  </si>
  <si>
    <t>Vorgabe-Recht bei neuen Dokumenten</t>
  </si>
  <si>
    <t>Zählt in die Vertraulichkeitsprüfung</t>
  </si>
  <si>
    <t>Zugang endet</t>
  </si>
  <si>
    <t>Verantwortlich für die Vergabe</t>
  </si>
  <si>
    <t>Geschäftsführung</t>
  </si>
  <si>
    <t>Vertretungsberechtigte des Bauträgers</t>
  </si>
  <si>
    <t>Anstellungsvertrag</t>
  </si>
  <si>
    <t>verwalten</t>
  </si>
  <si>
    <t>nein</t>
  </si>
  <si>
    <t>Projektleitung</t>
  </si>
  <si>
    <t>Interne Projekt- und Bauleitung</t>
  </si>
  <si>
    <t>bearbeiten</t>
  </si>
  <si>
    <t>Vertrieb intern</t>
  </si>
  <si>
    <t>Angestellte Vertriebsmitarbeitende</t>
  </si>
  <si>
    <t>herunterladen</t>
  </si>
  <si>
    <t>ja</t>
  </si>
  <si>
    <t>Vertriebspartner extern</t>
  </si>
  <si>
    <t>Freie Handelsvertreter und Vertriebsgesellschaften</t>
  </si>
  <si>
    <t>Vertriebspartnervertrag und NDA</t>
  </si>
  <si>
    <t>ansehen</t>
  </si>
  <si>
    <t>Interessent und Käufer</t>
  </si>
  <si>
    <t>Personen mit Reservierung oder Kaufvertrag</t>
  </si>
  <si>
    <t>Reservierungs- oder Kaufvertrag</t>
  </si>
  <si>
    <t>Externe Beteiligte</t>
  </si>
  <si>
    <t>Notariat, finanzierende Bank, Gutachter</t>
  </si>
  <si>
    <t>Auftrag oder NDA, bei Auftragsverarbeitung Art. 28 DSGVO</t>
  </si>
  <si>
    <t>Zwei Spalten tragen die Mappe. „Zugang endet" ist die am häufigsten vergessene: Ein Vertriebspartner, dessen Vertrag ausläuft, behält seinen Datenraumzugang, bis jemand ihn entzieht — ein Datum hier macht aus dem Entzug eine Aufgabe statt einer Erinnerung. „Zählt in die Vertraulichkeitsprüfung" entscheidet, wessen Recht auf Blatt „Matrix" mit der Vertraulichkeitsstufe verglichen wird: Die eigene Geschäftsführung verwaltet die eigenen Unterlagen, das ist keine Weitergabe und darf die Prüfung nicht auslösen.</t>
  </si>
  <si>
    <t>Stufe</t>
  </si>
  <si>
    <t>Rang</t>
  </si>
  <si>
    <t>Bedeutung</t>
  </si>
  <si>
    <t>Datei verlässt den Datenraum</t>
  </si>
  <si>
    <t>Weitergabe an Dritte möglich</t>
  </si>
  <si>
    <t>Was protokolliert wird</t>
  </si>
  <si>
    <t>Rechtestufen im Datenraum</t>
  </si>
  <si>
    <t>kein Zugriff</t>
  </si>
  <si>
    <t>Das Dokument ist für diese Rolle nicht sichtbar und taucht in keiner Suche auf.</t>
  </si>
  <si>
    <t>Zugriffsversuch wird protokolliert</t>
  </si>
  <si>
    <t>Nur im Browser lesbar, kein lokales Abbild.</t>
  </si>
  <si>
    <t>Aufruf mit Zeitstempel</t>
  </si>
  <si>
    <t>Schließt das Ansehen ein. Die Datei verlässt den Datenraum und ist danach nicht mehr kontrollierbar.</t>
  </si>
  <si>
    <t>faktisch ja</t>
  </si>
  <si>
    <t>Download mit Zeitstempel und Empfänger</t>
  </si>
  <si>
    <t>Neue Fassungen hochladen und bestehende ersetzen.</t>
  </si>
  <si>
    <t>Versionshistorie mit Bearbeiter</t>
  </si>
  <si>
    <t>Rechte vergeben und entziehen, Ordner anlegen.</t>
  </si>
  <si>
    <t>Rechteänderung mit Vier-Augen-Nachweis</t>
  </si>
  <si>
    <t>Vertraulichkeitsstufen und ihr zulässiges Höchstrecht</t>
  </si>
  <si>
    <t>öffentlich</t>
  </si>
  <si>
    <t>Für die Vermarktung bestimmt — Exposé, Visualisierung, Lageplan.</t>
  </si>
  <si>
    <t>intern</t>
  </si>
  <si>
    <t>Für das eigene Haus und beauftragte Partner.</t>
  </si>
  <si>
    <t>vertraulich</t>
  </si>
  <si>
    <t>Enthält Preis-, Kalkulations- oder Vertragsdetails.</t>
  </si>
  <si>
    <t>streng vertraulich</t>
  </si>
  <si>
    <t>Personenbezogene Daten oder Kalkulationsgrundlagen. Ansehen ja, herunterladen nur mit begründeter Ausnahme.</t>
  </si>
  <si>
    <t>Die Spalte „Rang" ist der Grund, warum die Matrix rechnen kann: Sie übersetzt eine Bezeichnung in eine Zahl, und erst dadurch lässt sich das höchste vergebene Recht mit dem zulässigen Höchstrecht der Vertraulichkeitsstufe vergleichen. Wer eine Rechtestufe hinzufügt, gibt ihr hier einen Rang — die Prüfspalte der Matrix rechnet dann ohne weitere Anpassung mit.</t>
  </si>
  <si>
    <t>Nr.</t>
  </si>
  <si>
    <t>Ordner</t>
  </si>
  <si>
    <t>Dokument</t>
  </si>
  <si>
    <t>Personenbezug</t>
  </si>
  <si>
    <t>Höchstes geprüftes Recht</t>
  </si>
  <si>
    <t>Zulässiges Höchstrecht</t>
  </si>
  <si>
    <t>Freigegeben durch</t>
  </si>
  <si>
    <t>Freigabe am</t>
  </si>
  <si>
    <t>01 Genehmigung</t>
  </si>
  <si>
    <t>Baugenehmigung mit Auflagen</t>
  </si>
  <si>
    <t>Baulastenverzeichnis, Auszug</t>
  </si>
  <si>
    <t>Erschließungsnachweis</t>
  </si>
  <si>
    <t>02 Recht</t>
  </si>
  <si>
    <t>Teilungserklärung mit Aufteilungsplan</t>
  </si>
  <si>
    <t>Abgeschlossenheitsbescheinigung</t>
  </si>
  <si>
    <t>Grundbuchauszug</t>
  </si>
  <si>
    <t>Gemeinschaftsordnung</t>
  </si>
  <si>
    <t>03 Bau</t>
  </si>
  <si>
    <t>Baubeschreibung, freigegebene Fassung</t>
  </si>
  <si>
    <t>Grundrisse je Einheit</t>
  </si>
  <si>
    <t>Wohnflächenberechnung</t>
  </si>
  <si>
    <t>Energieausweis</t>
  </si>
  <si>
    <t>Bodengutachten</t>
  </si>
  <si>
    <t>Schallschutznachweis</t>
  </si>
  <si>
    <t>Bemusterungskatalog mit Preisen</t>
  </si>
  <si>
    <t>Bautenstandsberichte</t>
  </si>
  <si>
    <t>04 Vermarktung</t>
  </si>
  <si>
    <t>Exposé, freigegebene Fassung</t>
  </si>
  <si>
    <t>Visualisierungen und Lageplan</t>
  </si>
  <si>
    <t>Preisliste, gültige Fassung</t>
  </si>
  <si>
    <t>Preisliste, geplante Fassung</t>
  </si>
  <si>
    <t>Projektkalkulation</t>
  </si>
  <si>
    <t>05 Vertrag</t>
  </si>
  <si>
    <t>Musterkaufvertrag</t>
  </si>
  <si>
    <t>Notarentwurf je Einheit</t>
  </si>
  <si>
    <t>Zahlungsplan nach § 3 MaBV</t>
  </si>
  <si>
    <t>Bürgschaft nach § 7 MaBV</t>
  </si>
  <si>
    <t>Reservierungsvereinbarung, Vorlage</t>
  </si>
  <si>
    <t>06 Partner</t>
  </si>
  <si>
    <t>Vertriebspartnervertrag und Provisionsvereinbarung</t>
  </si>
  <si>
    <t>07 Personen</t>
  </si>
  <si>
    <t>Käuferübersicht mit Zahlungsständen</t>
  </si>
  <si>
    <t>Interessentenliste</t>
  </si>
  <si>
    <t>Selbstauskünfte und Identifizierungsunterlagen</t>
  </si>
  <si>
    <t>Die Prüfspalte vergleicht zwei Zahlen: das höchste in der Zeile vergebene Recht und das Höchstrecht, das die Vertraulichkeitsstufe zulässt. Im Beispiel meldet sie 2 Zeilen — jede davon ist eine bewusste Ausnahme, die begründet und freigegeben gehört, kein Fehler. Genau das ist der Unterschied zwischen einer Matrix und einer Rechtevergabe im Vorbeigehen: Die Ausnahme steht schriftlich da, mit Namen und Datum.</t>
  </si>
  <si>
    <t>Datum</t>
  </si>
  <si>
    <t>Dokument oder Ordner</t>
  </si>
  <si>
    <t>Recht vorher</t>
  </si>
  <si>
    <t>Recht nachher</t>
  </si>
  <si>
    <t>Begründung</t>
  </si>
  <si>
    <t>Geändert von</t>
  </si>
  <si>
    <t>Gegengezeichnet</t>
  </si>
  <si>
    <t>Eintrag vollständig</t>
  </si>
  <si>
    <t>Teilungserklärung</t>
  </si>
  <si>
    <t>Partner benötigen die Erklärung für das Verkaufsgespräch</t>
  </si>
  <si>
    <t>M. Sander</t>
  </si>
  <si>
    <t>S. Wenger</t>
  </si>
  <si>
    <t>Käufer muss den Entwurf an die finanzierende Bank weitergeben</t>
  </si>
  <si>
    <t>A. Berger</t>
  </si>
  <si>
    <t>Jede Abweichung von der Matrix gehört hierher — mit Begründung und Gegenzeichnung. Der Nutzen zeigt sich erst hinterher: Wenn ein Dokument dort auftaucht, wo es nicht sein sollte, beantwortet dieses Blatt in einer Minute die Frage, wer wann entschieden hat, dass es dorthin darf.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</si>
</sst>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color theme="1"/>
      <family val="2"/>
      <scheme val="minor"/>
      <sz val="11"/>
      <name val="Calibri"/>
    </font>
    <font>
      <color rgb="FF18181B"/>
      <sz val="10"/>
      <name val="Arial"/>
    </font>
    <font>
      <b/>
      <color rgb="FF18181B"/>
      <sz val="20"/>
      <name val="Arial"/>
    </font>
    <font>
      <color rgb="FF6B6B74"/>
      <sz val="11"/>
      <name val="Arial"/>
    </font>
    <font>
      <b/>
      <color rgb="FF6B6B74"/>
      <sz val="10"/>
      <name val="Arial"/>
    </font>
    <font>
      <b/>
      <color rgb="FF18181B"/>
      <sz val="10"/>
      <name val="Arial"/>
    </font>
    <font>
      <color rgb="FF6B6B74"/>
      <sz val="9"/>
      <name val="Arial"/>
    </font>
    <font>
      <b/>
      <color rgb="FFB8461E"/>
      <sz val="10"/>
      <name val="Arial"/>
    </font>
  </fonts>
  <fills count="4">
    <fill>
      <patternFill patternType="none"/>
    </fill>
    <fill>
      <patternFill patternType="gray125"/>
    </fill>
    <fill>
      <patternFill patternType="solid">
        <fgColor rgb="FFFAF7F5"/>
      </patternFill>
    </fill>
    <fill>
      <patternFill patternType="solid">
        <fgColor rgb="FFFDF6F2"/>
      </patternFill>
    </fill>
  </fills>
  <borders count="3">
    <border>
      <left/>
      <right/>
      <top/>
      <bottom/>
      <diagonal/>
    </border>
    <border>
      <left/>
      <right/>
      <top/>
      <bottom style="medium">
        <color rgb="FFB8461E"/>
      </bottom>
      <diagonal/>
    </border>
    <border>
      <left/>
      <right/>
      <top style="thin">
        <color rgb="FFE4E4E8"/>
      </top>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vertical="top"/>
    </xf>
    <xf numFmtId="0" fontId="6" fillId="0" borderId="0" xfId="0" applyFont="1" applyAlignment="1">
      <alignment vertical="top" wrapText="1"/>
    </xf>
    <xf numFmtId="0" fontId="5" fillId="2" borderId="1" xfId="0" applyFont="1" applyFill="1" applyBorder="1" applyAlignment="1">
      <alignment vertical="center" wrapText="1"/>
    </xf>
    <xf numFmtId="0" fontId="5" fillId="3" borderId="0" xfId="0" applyFont="1" applyFill="1" applyAlignment="1" applyProtection="1">
      <alignment vertical="top" indent="1"/>
      <protection locked="0"/>
    </xf>
    <xf numFmtId="0" fontId="1" fillId="3" borderId="0" xfId="0" applyFont="1" applyFill="1" applyAlignment="1" applyProtection="1">
      <alignment vertical="top" wrapText="1" indent="1"/>
      <protection locked="0"/>
    </xf>
    <xf numFmtId="0" fontId="1" fillId="3" borderId="0" xfId="0" applyFont="1" applyFill="1" applyAlignment="1" applyProtection="1">
      <alignment vertical="top" indent="1"/>
      <protection locked="0"/>
    </xf>
    <xf numFmtId="0" fontId="6" fillId="0" borderId="0" xfId="0" applyFont="1" applyAlignment="1">
      <alignment vertical="top" wrapText="1" indent="1"/>
    </xf>
    <xf numFmtId="3" fontId="1" fillId="0" borderId="0" xfId="0" applyNumberFormat="1" applyFont="1"/>
    <xf numFmtId="3" fontId="5" fillId="2" borderId="1" xfId="0" applyNumberFormat="1" applyFont="1" applyFill="1" applyBorder="1" applyAlignment="1">
      <alignment vertical="center" wrapText="1"/>
    </xf>
    <xf numFmtId="0" fontId="7" fillId="2" borderId="2" xfId="0" applyFont="1" applyFill="1" applyBorder="1"/>
    <xf numFmtId="3" fontId="1" fillId="2" borderId="2" xfId="0" applyNumberFormat="1" applyFont="1" applyFill="1" applyBorder="1"/>
    <xf numFmtId="0" fontId="1" fillId="2" borderId="2" xfId="0" applyFont="1" applyFill="1" applyBorder="1"/>
    <xf numFmtId="3" fontId="1" fillId="0" borderId="0" xfId="0" applyNumberFormat="1" applyFont="1" applyAlignment="1">
      <alignment horizontal="right" vertical="top" indent="1"/>
    </xf>
    <xf numFmtId="0" fontId="1" fillId="0" borderId="0" xfId="0" applyFont="1" applyAlignment="1">
      <alignment vertical="top" wrapText="1" indent="1"/>
    </xf>
    <xf numFmtId="164" fontId="1" fillId="0" borderId="0" xfId="0" applyNumberFormat="1" applyFont="1"/>
    <xf numFmtId="164" fontId="5" fillId="2" borderId="1" xfId="0" applyNumberFormat="1" applyFont="1" applyFill="1" applyBorder="1" applyAlignment="1">
      <alignment vertical="center" wrapText="1"/>
    </xf>
    <xf numFmtId="3" fontId="1" fillId="3" borderId="0" xfId="0" applyNumberFormat="1" applyFont="1" applyFill="1" applyAlignment="1" applyProtection="1">
      <alignment horizontal="right" vertical="top" indent="1"/>
      <protection locked="0"/>
    </xf>
    <xf numFmtId="3" fontId="1" fillId="0" borderId="0" xfId="0" applyNumberFormat="1" applyFont="1" applyAlignment="1" applyProtection="1">
      <alignment horizontal="right" vertical="top" indent="1"/>
    </xf>
    <xf numFmtId="164" fontId="1" fillId="3" borderId="0" xfId="0" applyNumberFormat="1" applyFont="1" applyFill="1" applyAlignment="1" applyProtection="1">
      <alignment horizontal="right" vertical="top" indent="1"/>
      <protection locked="0"/>
    </xf>
    <xf numFmtId="0" fontId="1" fillId="0" borderId="0" xfId="0" applyFont="1" applyAlignment="1" applyProtection="1">
      <alignment vertical="top" indent="1"/>
    </xf>
    <xf numFmtId="3" fontId="1" fillId="0" borderId="0" xfId="0" applyNumberFormat="1" applyFont="1" applyAlignment="1">
      <alignment vertical="top"/>
    </xf>
    <xf numFmtId="164" fontId="6" fillId="0" borderId="0" xfId="0" applyNumberFormat="1" applyFont="1" applyAlignment="1">
      <alignmen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238250" cy="4953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howGridLines="0"/>
  </sheetViews>
  <sheetFormatPr defaultRowHeight="15" outlineLevelRow="0" outlineLevelCol="0" x14ac:dyDescent="55"/>
  <cols>
    <col min="1" max="1" width="24" style="1" customWidth="1"/>
    <col min="2" max="2" width="62" style="2" customWidth="1"/>
  </cols>
  <sheetData>
    <row r="1" ht="44" customHeight="1" x14ac:dyDescent="0.25"/>
    <row r="4" spans="1:1" x14ac:dyDescent="0.25">
      <c r="A4" s="3" t="s">
        <v>0</v>
      </c>
    </row>
    <row r="5" spans="1:1" x14ac:dyDescent="0.25">
      <c r="A5" s="4" t="s">
        <v>1</v>
      </c>
    </row>
    <row r="7" spans="1:2" x14ac:dyDescent="0.25">
      <c r="A7" s="5" t="s">
        <v>2</v>
      </c>
      <c r="B7" s="2" t="s">
        <v>3</v>
      </c>
    </row>
    <row r="8" spans="1:2" x14ac:dyDescent="0.25">
      <c r="A8" s="5" t="s">
        <v>4</v>
      </c>
      <c r="B8" s="2">
        <v>1</v>
      </c>
    </row>
    <row r="9" spans="1:2" x14ac:dyDescent="0.25">
      <c r="A9" s="5" t="s">
        <v>5</v>
      </c>
      <c r="B9" s="2" t="s">
        <v>6</v>
      </c>
    </row>
    <row r="11" spans="1:1" x14ac:dyDescent="0.25">
      <c r="A11" s="6" t="s">
        <v>7</v>
      </c>
    </row>
    <row r="12" ht="13" customHeight="1" spans="1:2" x14ac:dyDescent="0.25">
      <c r="A12" s="7" t="s">
        <v>8</v>
      </c>
      <c r="B12" s="2" t="s">
        <v>9</v>
      </c>
    </row>
    <row r="13" ht="13" customHeight="1" spans="1:2" x14ac:dyDescent="0.25">
      <c r="A13" s="7" t="s">
        <v>10</v>
      </c>
      <c r="B13" s="2" t="s">
        <v>11</v>
      </c>
    </row>
    <row r="14" ht="13" customHeight="1" spans="1:2" x14ac:dyDescent="0.25">
      <c r="A14" s="7" t="s">
        <v>12</v>
      </c>
      <c r="B14" s="2" t="s">
        <v>13</v>
      </c>
    </row>
    <row r="15" ht="23.5" customHeight="1" spans="1:2" x14ac:dyDescent="0.25">
      <c r="A15" s="7" t="s">
        <v>14</v>
      </c>
      <c r="B15" s="2" t="s">
        <v>15</v>
      </c>
    </row>
    <row r="16" ht="23.5" customHeight="1" spans="1:2" x14ac:dyDescent="0.25">
      <c r="A16" s="7" t="s">
        <v>16</v>
      </c>
      <c r="B16" s="2" t="s">
        <v>17</v>
      </c>
    </row>
    <row r="17" ht="23.5" customHeight="1" spans="1:2" x14ac:dyDescent="0.25">
      <c r="A17" s="7" t="s">
        <v>18</v>
      </c>
      <c r="B17" s="2" t="s">
        <v>19</v>
      </c>
    </row>
    <row r="19" ht="46" customHeight="1" spans="1:2" x14ac:dyDescent="0.25">
      <c r="A19" s="8" t="s">
        <v>20</v>
      </c>
      <c r="B19" s="8"/>
    </row>
  </sheetData>
  <sheetProtection sheet="1" insertRows="0" deleteRows="0" sort="0" autoFilter="0"/>
  <mergeCells count="1">
    <mergeCell ref="A19:B19"/>
  </mergeCells>
  <pageMargins left="0.6" right="0.4" top="0.6" bottom="0.6" header="0.3" footer="0.3"/>
  <pageSetup paperSize="9" orientation="portrait"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pane ySplit="1" topLeftCell="A2" activePane="bottomLeft" state="frozen"/>
      <selection pane="bottomLeft"/>
    </sheetView>
  </sheetViews>
  <sheetFormatPr defaultRowHeight="15" outlineLevelRow="0" outlineLevelCol="0" x14ac:dyDescent="55"/>
  <cols>
    <col min="1" max="1" width="26" style="1" customWidth="1"/>
    <col min="2" max="2" width="46" style="1" customWidth="1"/>
    <col min="3" max="3" width="52" style="1" customWidth="1"/>
    <col min="4" max="4" width="26" style="1" customWidth="1"/>
    <col min="5" max="5" width="18" style="1" customWidth="1"/>
    <col min="6" max="6" width="30" style="1" customWidth="1"/>
    <col min="7" max="7" width="26" style="1" customWidth="1"/>
  </cols>
  <sheetData>
    <row r="1" ht="44" customHeight="1" spans="1:7" x14ac:dyDescent="0.25">
      <c r="A1" s="9" t="s">
        <v>21</v>
      </c>
      <c r="B1" s="9" t="s">
        <v>22</v>
      </c>
      <c r="C1" s="9" t="s">
        <v>23</v>
      </c>
      <c r="D1" s="9" t="s">
        <v>24</v>
      </c>
      <c r="E1" s="9" t="s">
        <v>25</v>
      </c>
      <c r="F1" s="9" t="s">
        <v>26</v>
      </c>
      <c r="G1" s="9" t="s">
        <v>27</v>
      </c>
    </row>
    <row r="2" ht="13" customHeight="1" spans="1:7" x14ac:dyDescent="0.25">
      <c r="A2" s="10" t="s">
        <v>28</v>
      </c>
      <c r="B2" s="11" t="s">
        <v>29</v>
      </c>
      <c r="C2" s="11" t="s">
        <v>30</v>
      </c>
      <c r="D2" s="12" t="s">
        <v>31</v>
      </c>
      <c r="E2" s="12" t="s">
        <v>32</v>
      </c>
      <c r="F2" s="11"/>
      <c r="G2" s="12"/>
    </row>
    <row r="3" ht="13" customHeight="1" spans="1:7" x14ac:dyDescent="0.25">
      <c r="A3" s="10" t="s">
        <v>33</v>
      </c>
      <c r="B3" s="11" t="s">
        <v>34</v>
      </c>
      <c r="C3" s="11" t="s">
        <v>30</v>
      </c>
      <c r="D3" s="12" t="s">
        <v>35</v>
      </c>
      <c r="E3" s="12" t="s">
        <v>32</v>
      </c>
      <c r="F3" s="11"/>
      <c r="G3" s="12"/>
    </row>
    <row r="4" ht="13" customHeight="1" spans="1:7" x14ac:dyDescent="0.25">
      <c r="A4" s="10" t="s">
        <v>36</v>
      </c>
      <c r="B4" s="11" t="s">
        <v>37</v>
      </c>
      <c r="C4" s="11" t="s">
        <v>30</v>
      </c>
      <c r="D4" s="12" t="s">
        <v>38</v>
      </c>
      <c r="E4" s="12" t="s">
        <v>39</v>
      </c>
      <c r="F4" s="11"/>
      <c r="G4" s="12"/>
    </row>
    <row r="5" ht="13" customHeight="1" spans="1:7" x14ac:dyDescent="0.25">
      <c r="A5" s="10" t="s">
        <v>40</v>
      </c>
      <c r="B5" s="11" t="s">
        <v>41</v>
      </c>
      <c r="C5" s="11" t="s">
        <v>42</v>
      </c>
      <c r="D5" s="12" t="s">
        <v>43</v>
      </c>
      <c r="E5" s="12" t="s">
        <v>39</v>
      </c>
      <c r="F5" s="11"/>
      <c r="G5" s="12"/>
    </row>
    <row r="6" ht="13" customHeight="1" spans="1:7" x14ac:dyDescent="0.25">
      <c r="A6" s="10" t="s">
        <v>44</v>
      </c>
      <c r="B6" s="11" t="s">
        <v>45</v>
      </c>
      <c r="C6" s="11" t="s">
        <v>46</v>
      </c>
      <c r="D6" s="12" t="s">
        <v>43</v>
      </c>
      <c r="E6" s="12" t="s">
        <v>39</v>
      </c>
      <c r="F6" s="11"/>
      <c r="G6" s="12"/>
    </row>
    <row r="7" ht="13" customHeight="1" spans="1:7" x14ac:dyDescent="0.25">
      <c r="A7" s="10" t="s">
        <v>47</v>
      </c>
      <c r="B7" s="11" t="s">
        <v>48</v>
      </c>
      <c r="C7" s="11" t="s">
        <v>49</v>
      </c>
      <c r="D7" s="12" t="s">
        <v>43</v>
      </c>
      <c r="E7" s="12" t="s">
        <v>39</v>
      </c>
      <c r="F7" s="11"/>
      <c r="G7" s="12"/>
    </row>
    <row r="8" spans="1:7" x14ac:dyDescent="0.25">
      <c r="A8" s="12"/>
      <c r="B8" s="11"/>
      <c r="C8" s="11"/>
      <c r="D8" s="12"/>
      <c r="E8" s="12"/>
      <c r="F8" s="11"/>
      <c r="G8" s="12"/>
    </row>
    <row r="9" spans="1:7" x14ac:dyDescent="0.25">
      <c r="A9" s="12"/>
      <c r="B9" s="11"/>
      <c r="C9" s="11"/>
      <c r="D9" s="12"/>
      <c r="E9" s="12"/>
      <c r="F9" s="11"/>
      <c r="G9" s="12"/>
    </row>
    <row r="10" spans="1:7" x14ac:dyDescent="0.25">
      <c r="A10" s="12"/>
      <c r="B10" s="11"/>
      <c r="C10" s="11"/>
      <c r="D10" s="12"/>
      <c r="E10" s="12"/>
      <c r="F10" s="11"/>
      <c r="G10" s="12"/>
    </row>
    <row r="11" spans="1:7" x14ac:dyDescent="0.25">
      <c r="A11" s="12"/>
      <c r="B11" s="11"/>
      <c r="C11" s="11"/>
      <c r="D11" s="12"/>
      <c r="E11" s="12"/>
      <c r="F11" s="11"/>
      <c r="G11" s="12"/>
    </row>
    <row r="13" ht="23.5" customHeight="1" spans="1:7" x14ac:dyDescent="0.25">
      <c r="A13" s="13" t="s">
        <v>50</v>
      </c>
      <c r="B13" s="13"/>
      <c r="C13" s="13"/>
      <c r="D13" s="13"/>
      <c r="E13" s="13"/>
      <c r="F13" s="13"/>
      <c r="G13" s="13"/>
    </row>
  </sheetData>
  <sheetProtection sheet="1" insertRows="0" deleteRows="0" sort="0" autoFilter="0"/>
  <autoFilter ref="A1:G1"/>
  <mergeCells count="1">
    <mergeCell ref="A13:G13"/>
  </mergeCells>
  <dataValidations count="2">
    <dataValidation type="list" showErrorMessage="1" errorTitle="Nicht in der Liste" error="Zulässig sind: ja, nein" sqref="E10:E11">
      <formula1>"ja,nein"</formula1>
    </dataValidation>
    <dataValidation type="list" showErrorMessage="1" errorTitle="Nicht in der Liste" error="Zulässig sind: ja, nein" sqref="E2:E11">
      <formula1>"ja,nein"</formula1>
    </dataValidation>
  </dataValidations>
  <pageMargins left="0.6" right="0.4" top="0.6" bottom="0.6" header="0.3" footer="0.3"/>
  <pageSetup paperSize="9" orientation="landscape"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workbookViewId="0">
      <pane ySplit="1" topLeftCell="A2" activePane="bottomLeft" state="frozen"/>
      <selection pane="bottomLeft"/>
    </sheetView>
  </sheetViews>
  <sheetFormatPr defaultRowHeight="15" outlineLevelRow="0" outlineLevelCol="0" x14ac:dyDescent="55"/>
  <cols>
    <col min="1" max="1" width="28" style="1" customWidth="1"/>
    <col min="2" max="2" width="8" style="14" customWidth="1"/>
    <col min="3" max="3" width="66" style="1" customWidth="1"/>
    <col min="4" max="5" width="16" style="1" customWidth="1"/>
    <col min="6" max="6" width="40" style="1" customWidth="1"/>
  </cols>
  <sheetData>
    <row r="1" ht="33" customHeight="1" spans="1:6" x14ac:dyDescent="0.25">
      <c r="A1" s="9" t="s">
        <v>51</v>
      </c>
      <c r="B1" s="15" t="s">
        <v>52</v>
      </c>
      <c r="C1" s="9" t="s">
        <v>53</v>
      </c>
      <c r="D1" s="9" t="s">
        <v>54</v>
      </c>
      <c r="E1" s="9" t="s">
        <v>55</v>
      </c>
      <c r="F1" s="9" t="s">
        <v>56</v>
      </c>
    </row>
    <row r="2" spans="1:6" x14ac:dyDescent="0.25">
      <c r="A2" s="16" t="s">
        <v>57</v>
      </c>
      <c r="B2" s="17"/>
      <c r="C2" s="18"/>
      <c r="D2" s="18"/>
      <c r="E2" s="18"/>
      <c r="F2" s="18"/>
    </row>
    <row r="3" ht="23.5" customHeight="1" spans="1:6" x14ac:dyDescent="0.25">
      <c r="A3" s="6" t="s">
        <v>58</v>
      </c>
      <c r="B3" s="19">
        <v>0</v>
      </c>
      <c r="C3" s="20" t="s">
        <v>59</v>
      </c>
      <c r="D3" s="1" t="s">
        <v>32</v>
      </c>
      <c r="E3" s="1" t="s">
        <v>32</v>
      </c>
      <c r="F3" s="20" t="s">
        <v>60</v>
      </c>
    </row>
    <row r="4" ht="13" customHeight="1" spans="1:6" x14ac:dyDescent="0.25">
      <c r="A4" s="6" t="s">
        <v>43</v>
      </c>
      <c r="B4" s="19">
        <v>1</v>
      </c>
      <c r="C4" s="20" t="s">
        <v>61</v>
      </c>
      <c r="D4" s="1" t="s">
        <v>32</v>
      </c>
      <c r="E4" s="1" t="s">
        <v>32</v>
      </c>
      <c r="F4" s="20" t="s">
        <v>62</v>
      </c>
    </row>
    <row r="5" ht="23.5" customHeight="1" spans="1:6" x14ac:dyDescent="0.25">
      <c r="A5" s="6" t="s">
        <v>38</v>
      </c>
      <c r="B5" s="19">
        <v>2</v>
      </c>
      <c r="C5" s="20" t="s">
        <v>63</v>
      </c>
      <c r="D5" s="1" t="s">
        <v>39</v>
      </c>
      <c r="E5" s="1" t="s">
        <v>64</v>
      </c>
      <c r="F5" s="20" t="s">
        <v>65</v>
      </c>
    </row>
    <row r="6" ht="13" customHeight="1" spans="1:6" x14ac:dyDescent="0.25">
      <c r="A6" s="6" t="s">
        <v>35</v>
      </c>
      <c r="B6" s="19">
        <v>3</v>
      </c>
      <c r="C6" s="20" t="s">
        <v>66</v>
      </c>
      <c r="D6" s="1" t="s">
        <v>39</v>
      </c>
      <c r="E6" s="1" t="s">
        <v>64</v>
      </c>
      <c r="F6" s="20" t="s">
        <v>67</v>
      </c>
    </row>
    <row r="7" ht="13" customHeight="1" spans="1:6" x14ac:dyDescent="0.25">
      <c r="A7" s="6" t="s">
        <v>31</v>
      </c>
      <c r="B7" s="19">
        <v>4</v>
      </c>
      <c r="C7" s="20" t="s">
        <v>68</v>
      </c>
      <c r="D7" s="1" t="s">
        <v>39</v>
      </c>
      <c r="E7" s="1" t="s">
        <v>64</v>
      </c>
      <c r="F7" s="20" t="s">
        <v>69</v>
      </c>
    </row>
    <row r="9" spans="1:6" x14ac:dyDescent="0.25">
      <c r="A9" s="16" t="s">
        <v>70</v>
      </c>
      <c r="B9" s="17"/>
      <c r="C9" s="18"/>
      <c r="D9" s="18"/>
      <c r="E9" s="18"/>
      <c r="F9" s="18"/>
    </row>
    <row r="10" ht="13" customHeight="1" spans="1:3" x14ac:dyDescent="0.25">
      <c r="A10" s="6" t="s">
        <v>71</v>
      </c>
      <c r="B10" s="19">
        <v>4</v>
      </c>
      <c r="C10" s="20" t="s">
        <v>72</v>
      </c>
    </row>
    <row r="11" ht="13" customHeight="1" spans="1:3" x14ac:dyDescent="0.25">
      <c r="A11" s="6" t="s">
        <v>73</v>
      </c>
      <c r="B11" s="19">
        <v>3</v>
      </c>
      <c r="C11" s="20" t="s">
        <v>74</v>
      </c>
    </row>
    <row r="12" ht="13" customHeight="1" spans="1:3" x14ac:dyDescent="0.25">
      <c r="A12" s="6" t="s">
        <v>75</v>
      </c>
      <c r="B12" s="19">
        <v>2</v>
      </c>
      <c r="C12" s="20" t="s">
        <v>76</v>
      </c>
    </row>
    <row r="13" ht="23.5" customHeight="1" spans="1:3" x14ac:dyDescent="0.25">
      <c r="A13" s="6" t="s">
        <v>77</v>
      </c>
      <c r="B13" s="19">
        <v>1</v>
      </c>
      <c r="C13" s="20" t="s">
        <v>78</v>
      </c>
    </row>
    <row r="15" ht="23.5" customHeight="1" spans="1:6" x14ac:dyDescent="0.25">
      <c r="A15" s="13" t="s">
        <v>79</v>
      </c>
      <c r="B15" s="13"/>
      <c r="C15" s="13"/>
      <c r="D15" s="13"/>
      <c r="E15" s="13"/>
      <c r="F15" s="13"/>
    </row>
  </sheetData>
  <sheetProtection sheet="1" insertRows="0" deleteRows="0" sort="0" autoFilter="0"/>
  <autoFilter ref="A1:F1"/>
  <mergeCells count="1">
    <mergeCell ref="A15:F15"/>
  </mergeCells>
  <pageMargins left="0.6" right="0.4" top="0.6" bottom="0.6" header="0.3" footer="0.3"/>
  <pageSetup paperSize="9" orientation="landscape" horizontalDpi="4294967295" verticalDpi="4294967295" scale="100"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pane ySplit="1" topLeftCell="A2" activePane="bottomLeft" state="frozen"/>
      <selection pane="bottomLeft"/>
    </sheetView>
  </sheetViews>
  <sheetFormatPr defaultRowHeight="15" outlineLevelRow="0" outlineLevelCol="0" x14ac:dyDescent="55"/>
  <cols>
    <col min="1" max="1" width="6" style="14" customWidth="1"/>
    <col min="2" max="2" width="20" style="1" customWidth="1"/>
    <col min="3" max="3" width="46" style="1" customWidth="1"/>
    <col min="4" max="4" width="18" style="1" customWidth="1"/>
    <col min="5" max="5" width="15" style="1" customWidth="1"/>
    <col min="6" max="11" width="22" style="1" customWidth="1"/>
    <col min="12" max="13" width="14" style="14" customWidth="1"/>
    <col min="14" max="14" width="20" style="1" customWidth="1"/>
    <col min="15" max="15" width="13" style="21" customWidth="1"/>
    <col min="16" max="16" width="32" style="1" customWidth="1"/>
  </cols>
  <sheetData>
    <row r="1" ht="44" customHeight="1" spans="1:16" x14ac:dyDescent="0.25">
      <c r="A1" s="15" t="s">
        <v>80</v>
      </c>
      <c r="B1" s="9" t="s">
        <v>81</v>
      </c>
      <c r="C1" s="9" t="s">
        <v>82</v>
      </c>
      <c r="D1" s="9" t="s">
        <v>12</v>
      </c>
      <c r="E1" s="9" t="s">
        <v>83</v>
      </c>
      <c r="F1" s="9" t="s">
        <v>28</v>
      </c>
      <c r="G1" s="9" t="s">
        <v>33</v>
      </c>
      <c r="H1" s="9" t="s">
        <v>36</v>
      </c>
      <c r="I1" s="9" t="s">
        <v>40</v>
      </c>
      <c r="J1" s="9" t="s">
        <v>44</v>
      </c>
      <c r="K1" s="9" t="s">
        <v>47</v>
      </c>
      <c r="L1" s="15" t="s">
        <v>84</v>
      </c>
      <c r="M1" s="15" t="s">
        <v>85</v>
      </c>
      <c r="N1" s="9" t="s">
        <v>86</v>
      </c>
      <c r="O1" s="22" t="s">
        <v>87</v>
      </c>
      <c r="P1" s="9" t="s">
        <v>14</v>
      </c>
    </row>
    <row r="2" ht="13" customHeight="1" spans="1:16" x14ac:dyDescent="0.25">
      <c r="A2" s="23">
        <v>1</v>
      </c>
      <c r="B2" s="12" t="s">
        <v>88</v>
      </c>
      <c r="C2" s="11" t="s">
        <v>89</v>
      </c>
      <c r="D2" s="12" t="s">
        <v>73</v>
      </c>
      <c r="E2" s="12" t="s">
        <v>32</v>
      </c>
      <c r="F2" s="12" t="s">
        <v>31</v>
      </c>
      <c r="G2" s="12" t="s">
        <v>35</v>
      </c>
      <c r="H2" s="12" t="s">
        <v>38</v>
      </c>
      <c r="I2" s="12" t="s">
        <v>43</v>
      </c>
      <c r="J2" s="12" t="s">
        <v>58</v>
      </c>
      <c r="K2" s="12" t="s">
        <v>43</v>
      </c>
      <c r="L2" s="24">
        <f>IF($C2="","",MAX(IFERROR(VLOOKUP($H2,Stufen!$A$3:$B$7,2,FALSE),0),IFERROR(VLOOKUP($I2,Stufen!$A$3:$B$7,2,FALSE),0),IFERROR(VLOOKUP($J2,Stufen!$A$3:$B$7,2,FALSE),0),IFERROR(VLOOKUP($K2,Stufen!$A$3:$B$7,2,FALSE),0)))</f>
        <v>2</v>
      </c>
      <c r="M2" s="24">
        <f>IF($D2="","",IFERROR(VLOOKUP($D2,Stufen!$A$10:$B$13,2,FALSE),""))</f>
        <v>3</v>
      </c>
      <c r="N2" s="12"/>
      <c r="O2" s="25"/>
      <c r="P2" s="26" t="str">
        <f>IF($C2="","",IF($L2&gt;$M2,"Ausnahme begründen und freigeben",IF(AND($E2="ja",$L2&gt;=2),"Personenbezug — Weitergabe begründen","im Rahmen")))</f>
        <v>im Rahmen</v>
      </c>
    </row>
    <row r="3" ht="13" customHeight="1" spans="1:16" x14ac:dyDescent="0.25">
      <c r="A3" s="23">
        <v>2</v>
      </c>
      <c r="B3" s="12" t="s">
        <v>88</v>
      </c>
      <c r="C3" s="11" t="s">
        <v>90</v>
      </c>
      <c r="D3" s="12" t="s">
        <v>73</v>
      </c>
      <c r="E3" s="12" t="s">
        <v>32</v>
      </c>
      <c r="F3" s="12" t="s">
        <v>31</v>
      </c>
      <c r="G3" s="12" t="s">
        <v>35</v>
      </c>
      <c r="H3" s="12" t="s">
        <v>43</v>
      </c>
      <c r="I3" s="12" t="s">
        <v>43</v>
      </c>
      <c r="J3" s="12" t="s">
        <v>58</v>
      </c>
      <c r="K3" s="12" t="s">
        <v>43</v>
      </c>
      <c r="L3" s="24">
        <f>IF($C3="","",MAX(IFERROR(VLOOKUP($H3,Stufen!$A$3:$B$7,2,FALSE),0),IFERROR(VLOOKUP($I3,Stufen!$A$3:$B$7,2,FALSE),0),IFERROR(VLOOKUP($J3,Stufen!$A$3:$B$7,2,FALSE),0),IFERROR(VLOOKUP($K3,Stufen!$A$3:$B$7,2,FALSE),0)))</f>
        <v>1</v>
      </c>
      <c r="M3" s="24">
        <f>IF($D3="","",IFERROR(VLOOKUP($D3,Stufen!$A$10:$B$13,2,FALSE),""))</f>
        <v>3</v>
      </c>
      <c r="N3" s="12"/>
      <c r="O3" s="25"/>
      <c r="P3" s="26" t="str">
        <f>IF($C3="","",IF($L3&gt;$M3,"Ausnahme begründen und freigeben",IF(AND($E3="ja",$L3&gt;=2),"Personenbezug — Weitergabe begründen","im Rahmen")))</f>
        <v>im Rahmen</v>
      </c>
    </row>
    <row r="4" ht="13" customHeight="1" spans="1:16" x14ac:dyDescent="0.25">
      <c r="A4" s="23">
        <v>3</v>
      </c>
      <c r="B4" s="12" t="s">
        <v>88</v>
      </c>
      <c r="C4" s="11" t="s">
        <v>91</v>
      </c>
      <c r="D4" s="12" t="s">
        <v>73</v>
      </c>
      <c r="E4" s="12" t="s">
        <v>32</v>
      </c>
      <c r="F4" s="12" t="s">
        <v>31</v>
      </c>
      <c r="G4" s="12" t="s">
        <v>35</v>
      </c>
      <c r="H4" s="12" t="s">
        <v>43</v>
      </c>
      <c r="I4" s="12" t="s">
        <v>43</v>
      </c>
      <c r="J4" s="12" t="s">
        <v>58</v>
      </c>
      <c r="K4" s="12" t="s">
        <v>43</v>
      </c>
      <c r="L4" s="24">
        <f>IF($C4="","",MAX(IFERROR(VLOOKUP($H4,Stufen!$A$3:$B$7,2,FALSE),0),IFERROR(VLOOKUP($I4,Stufen!$A$3:$B$7,2,FALSE),0),IFERROR(VLOOKUP($J4,Stufen!$A$3:$B$7,2,FALSE),0),IFERROR(VLOOKUP($K4,Stufen!$A$3:$B$7,2,FALSE),0)))</f>
        <v>1</v>
      </c>
      <c r="M4" s="24">
        <f>IF($D4="","",IFERROR(VLOOKUP($D4,Stufen!$A$10:$B$13,2,FALSE),""))</f>
        <v>3</v>
      </c>
      <c r="N4" s="12"/>
      <c r="O4" s="25"/>
      <c r="P4" s="26" t="str">
        <f>IF($C4="","",IF($L4&gt;$M4,"Ausnahme begründen und freigeben",IF(AND($E4="ja",$L4&gt;=2),"Personenbezug — Weitergabe begründen","im Rahmen")))</f>
        <v>im Rahmen</v>
      </c>
    </row>
    <row r="5" ht="13" customHeight="1" spans="1:16" x14ac:dyDescent="0.25">
      <c r="A5" s="23">
        <v>4</v>
      </c>
      <c r="B5" s="12" t="s">
        <v>92</v>
      </c>
      <c r="C5" s="11" t="s">
        <v>93</v>
      </c>
      <c r="D5" s="12" t="s">
        <v>73</v>
      </c>
      <c r="E5" s="12" t="s">
        <v>32</v>
      </c>
      <c r="F5" s="12" t="s">
        <v>31</v>
      </c>
      <c r="G5" s="12" t="s">
        <v>35</v>
      </c>
      <c r="H5" s="12" t="s">
        <v>38</v>
      </c>
      <c r="I5" s="12" t="s">
        <v>38</v>
      </c>
      <c r="J5" s="12" t="s">
        <v>38</v>
      </c>
      <c r="K5" s="12" t="s">
        <v>38</v>
      </c>
      <c r="L5" s="24">
        <f>IF($C5="","",MAX(IFERROR(VLOOKUP($H5,Stufen!$A$3:$B$7,2,FALSE),0),IFERROR(VLOOKUP($I5,Stufen!$A$3:$B$7,2,FALSE),0),IFERROR(VLOOKUP($J5,Stufen!$A$3:$B$7,2,FALSE),0),IFERROR(VLOOKUP($K5,Stufen!$A$3:$B$7,2,FALSE),0)))</f>
        <v>2</v>
      </c>
      <c r="M5" s="24">
        <f>IF($D5="","",IFERROR(VLOOKUP($D5,Stufen!$A$10:$B$13,2,FALSE),""))</f>
        <v>3</v>
      </c>
      <c r="N5" s="12"/>
      <c r="O5" s="25"/>
      <c r="P5" s="26" t="str">
        <f>IF($C5="","",IF($L5&gt;$M5,"Ausnahme begründen und freigeben",IF(AND($E5="ja",$L5&gt;=2),"Personenbezug — Weitergabe begründen","im Rahmen")))</f>
        <v>im Rahmen</v>
      </c>
    </row>
    <row r="6" ht="13" customHeight="1" spans="1:16" x14ac:dyDescent="0.25">
      <c r="A6" s="23">
        <v>5</v>
      </c>
      <c r="B6" s="12" t="s">
        <v>92</v>
      </c>
      <c r="C6" s="11" t="s">
        <v>94</v>
      </c>
      <c r="D6" s="12" t="s">
        <v>73</v>
      </c>
      <c r="E6" s="12" t="s">
        <v>32</v>
      </c>
      <c r="F6" s="12" t="s">
        <v>31</v>
      </c>
      <c r="G6" s="12" t="s">
        <v>35</v>
      </c>
      <c r="H6" s="12" t="s">
        <v>38</v>
      </c>
      <c r="I6" s="12" t="s">
        <v>43</v>
      </c>
      <c r="J6" s="12" t="s">
        <v>43</v>
      </c>
      <c r="K6" s="12" t="s">
        <v>38</v>
      </c>
      <c r="L6" s="24">
        <f>IF($C6="","",MAX(IFERROR(VLOOKUP($H6,Stufen!$A$3:$B$7,2,FALSE),0),IFERROR(VLOOKUP($I6,Stufen!$A$3:$B$7,2,FALSE),0),IFERROR(VLOOKUP($J6,Stufen!$A$3:$B$7,2,FALSE),0),IFERROR(VLOOKUP($K6,Stufen!$A$3:$B$7,2,FALSE),0)))</f>
        <v>2</v>
      </c>
      <c r="M6" s="24">
        <f>IF($D6="","",IFERROR(VLOOKUP($D6,Stufen!$A$10:$B$13,2,FALSE),""))</f>
        <v>3</v>
      </c>
      <c r="N6" s="12"/>
      <c r="O6" s="25"/>
      <c r="P6" s="26" t="str">
        <f>IF($C6="","",IF($L6&gt;$M6,"Ausnahme begründen und freigeben",IF(AND($E6="ja",$L6&gt;=2),"Personenbezug — Weitergabe begründen","im Rahmen")))</f>
        <v>im Rahmen</v>
      </c>
    </row>
    <row r="7" ht="13" customHeight="1" spans="1:16" x14ac:dyDescent="0.25">
      <c r="A7" s="23">
        <v>6</v>
      </c>
      <c r="B7" s="12" t="s">
        <v>92</v>
      </c>
      <c r="C7" s="11" t="s">
        <v>95</v>
      </c>
      <c r="D7" s="12" t="s">
        <v>75</v>
      </c>
      <c r="E7" s="12" t="s">
        <v>32</v>
      </c>
      <c r="F7" s="12" t="s">
        <v>31</v>
      </c>
      <c r="G7" s="12" t="s">
        <v>35</v>
      </c>
      <c r="H7" s="12" t="s">
        <v>43</v>
      </c>
      <c r="I7" s="12" t="s">
        <v>58</v>
      </c>
      <c r="J7" s="12" t="s">
        <v>43</v>
      </c>
      <c r="K7" s="12" t="s">
        <v>38</v>
      </c>
      <c r="L7" s="24">
        <f>IF($C7="","",MAX(IFERROR(VLOOKUP($H7,Stufen!$A$3:$B$7,2,FALSE),0),IFERROR(VLOOKUP($I7,Stufen!$A$3:$B$7,2,FALSE),0),IFERROR(VLOOKUP($J7,Stufen!$A$3:$B$7,2,FALSE),0),IFERROR(VLOOKUP($K7,Stufen!$A$3:$B$7,2,FALSE),0)))</f>
        <v>2</v>
      </c>
      <c r="M7" s="24">
        <f>IF($D7="","",IFERROR(VLOOKUP($D7,Stufen!$A$10:$B$13,2,FALSE),""))</f>
        <v>2</v>
      </c>
      <c r="N7" s="12"/>
      <c r="O7" s="25"/>
      <c r="P7" s="26" t="str">
        <f>IF($C7="","",IF($L7&gt;$M7,"Ausnahme begründen und freigeben",IF(AND($E7="ja",$L7&gt;=2),"Personenbezug — Weitergabe begründen","im Rahmen")))</f>
        <v>im Rahmen</v>
      </c>
    </row>
    <row r="8" ht="13" customHeight="1" spans="1:16" x14ac:dyDescent="0.25">
      <c r="A8" s="23">
        <v>7</v>
      </c>
      <c r="B8" s="12" t="s">
        <v>92</v>
      </c>
      <c r="C8" s="11" t="s">
        <v>96</v>
      </c>
      <c r="D8" s="12" t="s">
        <v>73</v>
      </c>
      <c r="E8" s="12" t="s">
        <v>32</v>
      </c>
      <c r="F8" s="12" t="s">
        <v>31</v>
      </c>
      <c r="G8" s="12" t="s">
        <v>35</v>
      </c>
      <c r="H8" s="12" t="s">
        <v>38</v>
      </c>
      <c r="I8" s="12" t="s">
        <v>43</v>
      </c>
      <c r="J8" s="12" t="s">
        <v>38</v>
      </c>
      <c r="K8" s="12" t="s">
        <v>43</v>
      </c>
      <c r="L8" s="24">
        <f>IF($C8="","",MAX(IFERROR(VLOOKUP($H8,Stufen!$A$3:$B$7,2,FALSE),0),IFERROR(VLOOKUP($I8,Stufen!$A$3:$B$7,2,FALSE),0),IFERROR(VLOOKUP($J8,Stufen!$A$3:$B$7,2,FALSE),0),IFERROR(VLOOKUP($K8,Stufen!$A$3:$B$7,2,FALSE),0)))</f>
        <v>2</v>
      </c>
      <c r="M8" s="24">
        <f>IF($D8="","",IFERROR(VLOOKUP($D8,Stufen!$A$10:$B$13,2,FALSE),""))</f>
        <v>3</v>
      </c>
      <c r="N8" s="12"/>
      <c r="O8" s="25"/>
      <c r="P8" s="26" t="str">
        <f>IF($C8="","",IF($L8&gt;$M8,"Ausnahme begründen und freigeben",IF(AND($E8="ja",$L8&gt;=2),"Personenbezug — Weitergabe begründen","im Rahmen")))</f>
        <v>im Rahmen</v>
      </c>
    </row>
    <row r="9" ht="13" customHeight="1" spans="1:16" x14ac:dyDescent="0.25">
      <c r="A9" s="23">
        <v>8</v>
      </c>
      <c r="B9" s="12" t="s">
        <v>97</v>
      </c>
      <c r="C9" s="11" t="s">
        <v>98</v>
      </c>
      <c r="D9" s="12" t="s">
        <v>73</v>
      </c>
      <c r="E9" s="12" t="s">
        <v>32</v>
      </c>
      <c r="F9" s="12" t="s">
        <v>31</v>
      </c>
      <c r="G9" s="12" t="s">
        <v>35</v>
      </c>
      <c r="H9" s="12" t="s">
        <v>38</v>
      </c>
      <c r="I9" s="12" t="s">
        <v>38</v>
      </c>
      <c r="J9" s="12" t="s">
        <v>38</v>
      </c>
      <c r="K9" s="12" t="s">
        <v>43</v>
      </c>
      <c r="L9" s="24">
        <f>IF($C9="","",MAX(IFERROR(VLOOKUP($H9,Stufen!$A$3:$B$7,2,FALSE),0),IFERROR(VLOOKUP($I9,Stufen!$A$3:$B$7,2,FALSE),0),IFERROR(VLOOKUP($J9,Stufen!$A$3:$B$7,2,FALSE),0),IFERROR(VLOOKUP($K9,Stufen!$A$3:$B$7,2,FALSE),0)))</f>
        <v>2</v>
      </c>
      <c r="M9" s="24">
        <f>IF($D9="","",IFERROR(VLOOKUP($D9,Stufen!$A$10:$B$13,2,FALSE),""))</f>
        <v>3</v>
      </c>
      <c r="N9" s="12"/>
      <c r="O9" s="25"/>
      <c r="P9" s="26" t="str">
        <f>IF($C9="","",IF($L9&gt;$M9,"Ausnahme begründen und freigeben",IF(AND($E9="ja",$L9&gt;=2),"Personenbezug — Weitergabe begründen","im Rahmen")))</f>
        <v>im Rahmen</v>
      </c>
    </row>
    <row r="10" ht="13" customHeight="1" spans="1:16" x14ac:dyDescent="0.25">
      <c r="A10" s="23">
        <v>9</v>
      </c>
      <c r="B10" s="12" t="s">
        <v>97</v>
      </c>
      <c r="C10" s="11" t="s">
        <v>99</v>
      </c>
      <c r="D10" s="12" t="s">
        <v>73</v>
      </c>
      <c r="E10" s="12" t="s">
        <v>32</v>
      </c>
      <c r="F10" s="12" t="s">
        <v>31</v>
      </c>
      <c r="G10" s="12" t="s">
        <v>35</v>
      </c>
      <c r="H10" s="12" t="s">
        <v>38</v>
      </c>
      <c r="I10" s="12" t="s">
        <v>38</v>
      </c>
      <c r="J10" s="12" t="s">
        <v>38</v>
      </c>
      <c r="K10" s="12" t="s">
        <v>43</v>
      </c>
      <c r="L10" s="24">
        <f>IF($C10="","",MAX(IFERROR(VLOOKUP($H10,Stufen!$A$3:$B$7,2,FALSE),0),IFERROR(VLOOKUP($I10,Stufen!$A$3:$B$7,2,FALSE),0),IFERROR(VLOOKUP($J10,Stufen!$A$3:$B$7,2,FALSE),0),IFERROR(VLOOKUP($K10,Stufen!$A$3:$B$7,2,FALSE),0)))</f>
        <v>2</v>
      </c>
      <c r="M10" s="24">
        <f>IF($D10="","",IFERROR(VLOOKUP($D10,Stufen!$A$10:$B$13,2,FALSE),""))</f>
        <v>3</v>
      </c>
      <c r="N10" s="12"/>
      <c r="O10" s="25"/>
      <c r="P10" s="26" t="str">
        <f>IF($C10="","",IF($L10&gt;$M10,"Ausnahme begründen und freigeben",IF(AND($E10="ja",$L10&gt;=2),"Personenbezug — Weitergabe begründen","im Rahmen")))</f>
        <v>im Rahmen</v>
      </c>
    </row>
    <row r="11" ht="13" customHeight="1" spans="1:16" x14ac:dyDescent="0.25">
      <c r="A11" s="23">
        <v>10</v>
      </c>
      <c r="B11" s="12" t="s">
        <v>97</v>
      </c>
      <c r="C11" s="11" t="s">
        <v>100</v>
      </c>
      <c r="D11" s="12" t="s">
        <v>73</v>
      </c>
      <c r="E11" s="12" t="s">
        <v>32</v>
      </c>
      <c r="F11" s="12" t="s">
        <v>31</v>
      </c>
      <c r="G11" s="12" t="s">
        <v>35</v>
      </c>
      <c r="H11" s="12" t="s">
        <v>38</v>
      </c>
      <c r="I11" s="12" t="s">
        <v>43</v>
      </c>
      <c r="J11" s="12" t="s">
        <v>43</v>
      </c>
      <c r="K11" s="12" t="s">
        <v>43</v>
      </c>
      <c r="L11" s="24">
        <f>IF($C11="","",MAX(IFERROR(VLOOKUP($H11,Stufen!$A$3:$B$7,2,FALSE),0),IFERROR(VLOOKUP($I11,Stufen!$A$3:$B$7,2,FALSE),0),IFERROR(VLOOKUP($J11,Stufen!$A$3:$B$7,2,FALSE),0),IFERROR(VLOOKUP($K11,Stufen!$A$3:$B$7,2,FALSE),0)))</f>
        <v>2</v>
      </c>
      <c r="M11" s="24">
        <f>IF($D11="","",IFERROR(VLOOKUP($D11,Stufen!$A$10:$B$13,2,FALSE),""))</f>
        <v>3</v>
      </c>
      <c r="N11" s="12"/>
      <c r="O11" s="25"/>
      <c r="P11" s="26" t="str">
        <f>IF($C11="","",IF($L11&gt;$M11,"Ausnahme begründen und freigeben",IF(AND($E11="ja",$L11&gt;=2),"Personenbezug — Weitergabe begründen","im Rahmen")))</f>
        <v>im Rahmen</v>
      </c>
    </row>
    <row r="12" ht="13" customHeight="1" spans="1:16" x14ac:dyDescent="0.25">
      <c r="A12" s="23">
        <v>11</v>
      </c>
      <c r="B12" s="12" t="s">
        <v>97</v>
      </c>
      <c r="C12" s="11" t="s">
        <v>101</v>
      </c>
      <c r="D12" s="12" t="s">
        <v>71</v>
      </c>
      <c r="E12" s="12" t="s">
        <v>32</v>
      </c>
      <c r="F12" s="12" t="s">
        <v>31</v>
      </c>
      <c r="G12" s="12" t="s">
        <v>35</v>
      </c>
      <c r="H12" s="12" t="s">
        <v>38</v>
      </c>
      <c r="I12" s="12" t="s">
        <v>38</v>
      </c>
      <c r="J12" s="12" t="s">
        <v>38</v>
      </c>
      <c r="K12" s="12" t="s">
        <v>38</v>
      </c>
      <c r="L12" s="24">
        <f>IF($C12="","",MAX(IFERROR(VLOOKUP($H12,Stufen!$A$3:$B$7,2,FALSE),0),IFERROR(VLOOKUP($I12,Stufen!$A$3:$B$7,2,FALSE),0),IFERROR(VLOOKUP($J12,Stufen!$A$3:$B$7,2,FALSE),0),IFERROR(VLOOKUP($K12,Stufen!$A$3:$B$7,2,FALSE),0)))</f>
        <v>2</v>
      </c>
      <c r="M12" s="24">
        <f>IF($D12="","",IFERROR(VLOOKUP($D12,Stufen!$A$10:$B$13,2,FALSE),""))</f>
        <v>4</v>
      </c>
      <c r="N12" s="12"/>
      <c r="O12" s="25"/>
      <c r="P12" s="26" t="str">
        <f>IF($C12="","",IF($L12&gt;$M12,"Ausnahme begründen und freigeben",IF(AND($E12="ja",$L12&gt;=2),"Personenbezug — Weitergabe begründen","im Rahmen")))</f>
        <v>im Rahmen</v>
      </c>
    </row>
    <row r="13" ht="13" customHeight="1" spans="1:16" x14ac:dyDescent="0.25">
      <c r="A13" s="23">
        <v>12</v>
      </c>
      <c r="B13" s="12" t="s">
        <v>97</v>
      </c>
      <c r="C13" s="11" t="s">
        <v>102</v>
      </c>
      <c r="D13" s="12" t="s">
        <v>75</v>
      </c>
      <c r="E13" s="12" t="s">
        <v>32</v>
      </c>
      <c r="F13" s="12" t="s">
        <v>31</v>
      </c>
      <c r="G13" s="12" t="s">
        <v>35</v>
      </c>
      <c r="H13" s="12" t="s">
        <v>43</v>
      </c>
      <c r="I13" s="12" t="s">
        <v>58</v>
      </c>
      <c r="J13" s="12" t="s">
        <v>58</v>
      </c>
      <c r="K13" s="12" t="s">
        <v>43</v>
      </c>
      <c r="L13" s="24">
        <f>IF($C13="","",MAX(IFERROR(VLOOKUP($H13,Stufen!$A$3:$B$7,2,FALSE),0),IFERROR(VLOOKUP($I13,Stufen!$A$3:$B$7,2,FALSE),0),IFERROR(VLOOKUP($J13,Stufen!$A$3:$B$7,2,FALSE),0),IFERROR(VLOOKUP($K13,Stufen!$A$3:$B$7,2,FALSE),0)))</f>
        <v>1</v>
      </c>
      <c r="M13" s="24">
        <f>IF($D13="","",IFERROR(VLOOKUP($D13,Stufen!$A$10:$B$13,2,FALSE),""))</f>
        <v>2</v>
      </c>
      <c r="N13" s="12"/>
      <c r="O13" s="25"/>
      <c r="P13" s="26" t="str">
        <f>IF($C13="","",IF($L13&gt;$M13,"Ausnahme begründen und freigeben",IF(AND($E13="ja",$L13&gt;=2),"Personenbezug — Weitergabe begründen","im Rahmen")))</f>
        <v>im Rahmen</v>
      </c>
    </row>
    <row r="14" ht="13" customHeight="1" spans="1:16" x14ac:dyDescent="0.25">
      <c r="A14" s="23">
        <v>13</v>
      </c>
      <c r="B14" s="12" t="s">
        <v>97</v>
      </c>
      <c r="C14" s="11" t="s">
        <v>103</v>
      </c>
      <c r="D14" s="12" t="s">
        <v>73</v>
      </c>
      <c r="E14" s="12" t="s">
        <v>32</v>
      </c>
      <c r="F14" s="12" t="s">
        <v>31</v>
      </c>
      <c r="G14" s="12" t="s">
        <v>35</v>
      </c>
      <c r="H14" s="12" t="s">
        <v>43</v>
      </c>
      <c r="I14" s="12" t="s">
        <v>43</v>
      </c>
      <c r="J14" s="12" t="s">
        <v>43</v>
      </c>
      <c r="K14" s="12" t="s">
        <v>43</v>
      </c>
      <c r="L14" s="24">
        <f>IF($C14="","",MAX(IFERROR(VLOOKUP($H14,Stufen!$A$3:$B$7,2,FALSE),0),IFERROR(VLOOKUP($I14,Stufen!$A$3:$B$7,2,FALSE),0),IFERROR(VLOOKUP($J14,Stufen!$A$3:$B$7,2,FALSE),0),IFERROR(VLOOKUP($K14,Stufen!$A$3:$B$7,2,FALSE),0)))</f>
        <v>1</v>
      </c>
      <c r="M14" s="24">
        <f>IF($D14="","",IFERROR(VLOOKUP($D14,Stufen!$A$10:$B$13,2,FALSE),""))</f>
        <v>3</v>
      </c>
      <c r="N14" s="12"/>
      <c r="O14" s="25"/>
      <c r="P14" s="26" t="str">
        <f>IF($C14="","",IF($L14&gt;$M14,"Ausnahme begründen und freigeben",IF(AND($E14="ja",$L14&gt;=2),"Personenbezug — Weitergabe begründen","im Rahmen")))</f>
        <v>im Rahmen</v>
      </c>
    </row>
    <row r="15" ht="13" customHeight="1" spans="1:16" x14ac:dyDescent="0.25">
      <c r="A15" s="23">
        <v>14</v>
      </c>
      <c r="B15" s="12" t="s">
        <v>97</v>
      </c>
      <c r="C15" s="11" t="s">
        <v>104</v>
      </c>
      <c r="D15" s="12" t="s">
        <v>75</v>
      </c>
      <c r="E15" s="12" t="s">
        <v>32</v>
      </c>
      <c r="F15" s="12" t="s">
        <v>31</v>
      </c>
      <c r="G15" s="12" t="s">
        <v>35</v>
      </c>
      <c r="H15" s="12" t="s">
        <v>43</v>
      </c>
      <c r="I15" s="12" t="s">
        <v>43</v>
      </c>
      <c r="J15" s="12" t="s">
        <v>43</v>
      </c>
      <c r="K15" s="12" t="s">
        <v>58</v>
      </c>
      <c r="L15" s="24">
        <f>IF($C15="","",MAX(IFERROR(VLOOKUP($H15,Stufen!$A$3:$B$7,2,FALSE),0),IFERROR(VLOOKUP($I15,Stufen!$A$3:$B$7,2,FALSE),0),IFERROR(VLOOKUP($J15,Stufen!$A$3:$B$7,2,FALSE),0),IFERROR(VLOOKUP($K15,Stufen!$A$3:$B$7,2,FALSE),0)))</f>
        <v>1</v>
      </c>
      <c r="M15" s="24">
        <f>IF($D15="","",IFERROR(VLOOKUP($D15,Stufen!$A$10:$B$13,2,FALSE),""))</f>
        <v>2</v>
      </c>
      <c r="N15" s="12"/>
      <c r="O15" s="25"/>
      <c r="P15" s="26" t="str">
        <f>IF($C15="","",IF($L15&gt;$M15,"Ausnahme begründen und freigeben",IF(AND($E15="ja",$L15&gt;=2),"Personenbezug — Weitergabe begründen","im Rahmen")))</f>
        <v>im Rahmen</v>
      </c>
    </row>
    <row r="16" ht="13" customHeight="1" spans="1:16" x14ac:dyDescent="0.25">
      <c r="A16" s="23">
        <v>15</v>
      </c>
      <c r="B16" s="12" t="s">
        <v>97</v>
      </c>
      <c r="C16" s="11" t="s">
        <v>105</v>
      </c>
      <c r="D16" s="12" t="s">
        <v>73</v>
      </c>
      <c r="E16" s="12" t="s">
        <v>32</v>
      </c>
      <c r="F16" s="12" t="s">
        <v>31</v>
      </c>
      <c r="G16" s="12" t="s">
        <v>35</v>
      </c>
      <c r="H16" s="12" t="s">
        <v>43</v>
      </c>
      <c r="I16" s="12" t="s">
        <v>43</v>
      </c>
      <c r="J16" s="12" t="s">
        <v>43</v>
      </c>
      <c r="K16" s="12" t="s">
        <v>43</v>
      </c>
      <c r="L16" s="24">
        <f>IF($C16="","",MAX(IFERROR(VLOOKUP($H16,Stufen!$A$3:$B$7,2,FALSE),0),IFERROR(VLOOKUP($I16,Stufen!$A$3:$B$7,2,FALSE),0),IFERROR(VLOOKUP($J16,Stufen!$A$3:$B$7,2,FALSE),0),IFERROR(VLOOKUP($K16,Stufen!$A$3:$B$7,2,FALSE),0)))</f>
        <v>1</v>
      </c>
      <c r="M16" s="24">
        <f>IF($D16="","",IFERROR(VLOOKUP($D16,Stufen!$A$10:$B$13,2,FALSE),""))</f>
        <v>3</v>
      </c>
      <c r="N16" s="12"/>
      <c r="O16" s="25"/>
      <c r="P16" s="26" t="str">
        <f>IF($C16="","",IF($L16&gt;$M16,"Ausnahme begründen und freigeben",IF(AND($E16="ja",$L16&gt;=2),"Personenbezug — Weitergabe begründen","im Rahmen")))</f>
        <v>im Rahmen</v>
      </c>
    </row>
    <row r="17" ht="13" customHeight="1" spans="1:16" x14ac:dyDescent="0.25">
      <c r="A17" s="23">
        <v>16</v>
      </c>
      <c r="B17" s="12" t="s">
        <v>106</v>
      </c>
      <c r="C17" s="11" t="s">
        <v>107</v>
      </c>
      <c r="D17" s="12" t="s">
        <v>71</v>
      </c>
      <c r="E17" s="12" t="s">
        <v>32</v>
      </c>
      <c r="F17" s="12" t="s">
        <v>31</v>
      </c>
      <c r="G17" s="12" t="s">
        <v>35</v>
      </c>
      <c r="H17" s="12" t="s">
        <v>38</v>
      </c>
      <c r="I17" s="12" t="s">
        <v>38</v>
      </c>
      <c r="J17" s="12" t="s">
        <v>38</v>
      </c>
      <c r="K17" s="12" t="s">
        <v>43</v>
      </c>
      <c r="L17" s="24">
        <f>IF($C17="","",MAX(IFERROR(VLOOKUP($H17,Stufen!$A$3:$B$7,2,FALSE),0),IFERROR(VLOOKUP($I17,Stufen!$A$3:$B$7,2,FALSE),0),IFERROR(VLOOKUP($J17,Stufen!$A$3:$B$7,2,FALSE),0),IFERROR(VLOOKUP($K17,Stufen!$A$3:$B$7,2,FALSE),0)))</f>
        <v>2</v>
      </c>
      <c r="M17" s="24">
        <f>IF($D17="","",IFERROR(VLOOKUP($D17,Stufen!$A$10:$B$13,2,FALSE),""))</f>
        <v>4</v>
      </c>
      <c r="N17" s="12"/>
      <c r="O17" s="25"/>
      <c r="P17" s="26" t="str">
        <f>IF($C17="","",IF($L17&gt;$M17,"Ausnahme begründen und freigeben",IF(AND($E17="ja",$L17&gt;=2),"Personenbezug — Weitergabe begründen","im Rahmen")))</f>
        <v>im Rahmen</v>
      </c>
    </row>
    <row r="18" ht="13" customHeight="1" spans="1:16" x14ac:dyDescent="0.25">
      <c r="A18" s="23">
        <v>17</v>
      </c>
      <c r="B18" s="12" t="s">
        <v>106</v>
      </c>
      <c r="C18" s="11" t="s">
        <v>108</v>
      </c>
      <c r="D18" s="12" t="s">
        <v>71</v>
      </c>
      <c r="E18" s="12" t="s">
        <v>32</v>
      </c>
      <c r="F18" s="12" t="s">
        <v>31</v>
      </c>
      <c r="G18" s="12" t="s">
        <v>35</v>
      </c>
      <c r="H18" s="12" t="s">
        <v>38</v>
      </c>
      <c r="I18" s="12" t="s">
        <v>38</v>
      </c>
      <c r="J18" s="12" t="s">
        <v>38</v>
      </c>
      <c r="K18" s="12" t="s">
        <v>43</v>
      </c>
      <c r="L18" s="24">
        <f>IF($C18="","",MAX(IFERROR(VLOOKUP($H18,Stufen!$A$3:$B$7,2,FALSE),0),IFERROR(VLOOKUP($I18,Stufen!$A$3:$B$7,2,FALSE),0),IFERROR(VLOOKUP($J18,Stufen!$A$3:$B$7,2,FALSE),0),IFERROR(VLOOKUP($K18,Stufen!$A$3:$B$7,2,FALSE),0)))</f>
        <v>2</v>
      </c>
      <c r="M18" s="24">
        <f>IF($D18="","",IFERROR(VLOOKUP($D18,Stufen!$A$10:$B$13,2,FALSE),""))</f>
        <v>4</v>
      </c>
      <c r="N18" s="12"/>
      <c r="O18" s="25"/>
      <c r="P18" s="26" t="str">
        <f>IF($C18="","",IF($L18&gt;$M18,"Ausnahme begründen und freigeben",IF(AND($E18="ja",$L18&gt;=2),"Personenbezug — Weitergabe begründen","im Rahmen")))</f>
        <v>im Rahmen</v>
      </c>
    </row>
    <row r="19" ht="13" customHeight="1" spans="1:16" x14ac:dyDescent="0.25">
      <c r="A19" s="23">
        <v>18</v>
      </c>
      <c r="B19" s="12" t="s">
        <v>106</v>
      </c>
      <c r="C19" s="11" t="s">
        <v>109</v>
      </c>
      <c r="D19" s="12" t="s">
        <v>75</v>
      </c>
      <c r="E19" s="12" t="s">
        <v>32</v>
      </c>
      <c r="F19" s="12" t="s">
        <v>31</v>
      </c>
      <c r="G19" s="12" t="s">
        <v>35</v>
      </c>
      <c r="H19" s="12" t="s">
        <v>38</v>
      </c>
      <c r="I19" s="12" t="s">
        <v>43</v>
      </c>
      <c r="J19" s="12" t="s">
        <v>58</v>
      </c>
      <c r="K19" s="12" t="s">
        <v>58</v>
      </c>
      <c r="L19" s="24">
        <f>IF($C19="","",MAX(IFERROR(VLOOKUP($H19,Stufen!$A$3:$B$7,2,FALSE),0),IFERROR(VLOOKUP($I19,Stufen!$A$3:$B$7,2,FALSE),0),IFERROR(VLOOKUP($J19,Stufen!$A$3:$B$7,2,FALSE),0),IFERROR(VLOOKUP($K19,Stufen!$A$3:$B$7,2,FALSE),0)))</f>
        <v>2</v>
      </c>
      <c r="M19" s="24">
        <f>IF($D19="","",IFERROR(VLOOKUP($D19,Stufen!$A$10:$B$13,2,FALSE),""))</f>
        <v>2</v>
      </c>
      <c r="N19" s="12"/>
      <c r="O19" s="25"/>
      <c r="P19" s="26" t="str">
        <f>IF($C19="","",IF($L19&gt;$M19,"Ausnahme begründen und freigeben",IF(AND($E19="ja",$L19&gt;=2),"Personenbezug — Weitergabe begründen","im Rahmen")))</f>
        <v>im Rahmen</v>
      </c>
    </row>
    <row r="20" ht="13" customHeight="1" spans="1:16" x14ac:dyDescent="0.25">
      <c r="A20" s="23">
        <v>19</v>
      </c>
      <c r="B20" s="12" t="s">
        <v>106</v>
      </c>
      <c r="C20" s="11" t="s">
        <v>110</v>
      </c>
      <c r="D20" s="12" t="s">
        <v>77</v>
      </c>
      <c r="E20" s="12" t="s">
        <v>32</v>
      </c>
      <c r="F20" s="12" t="s">
        <v>31</v>
      </c>
      <c r="G20" s="12" t="s">
        <v>43</v>
      </c>
      <c r="H20" s="12" t="s">
        <v>58</v>
      </c>
      <c r="I20" s="12" t="s">
        <v>58</v>
      </c>
      <c r="J20" s="12" t="s">
        <v>58</v>
      </c>
      <c r="K20" s="12" t="s">
        <v>58</v>
      </c>
      <c r="L20" s="24">
        <f>IF($C20="","",MAX(IFERROR(VLOOKUP($H20,Stufen!$A$3:$B$7,2,FALSE),0),IFERROR(VLOOKUP($I20,Stufen!$A$3:$B$7,2,FALSE),0),IFERROR(VLOOKUP($J20,Stufen!$A$3:$B$7,2,FALSE),0),IFERROR(VLOOKUP($K20,Stufen!$A$3:$B$7,2,FALSE),0)))</f>
        <v>0</v>
      </c>
      <c r="M20" s="24">
        <f>IF($D20="","",IFERROR(VLOOKUP($D20,Stufen!$A$10:$B$13,2,FALSE),""))</f>
        <v>1</v>
      </c>
      <c r="N20" s="12"/>
      <c r="O20" s="25"/>
      <c r="P20" s="26" t="str">
        <f>IF($C20="","",IF($L20&gt;$M20,"Ausnahme begründen und freigeben",IF(AND($E20="ja",$L20&gt;=2),"Personenbezug — Weitergabe begründen","im Rahmen")))</f>
        <v>im Rahmen</v>
      </c>
    </row>
    <row r="21" ht="13" customHeight="1" spans="1:16" x14ac:dyDescent="0.25">
      <c r="A21" s="23">
        <v>20</v>
      </c>
      <c r="B21" s="12" t="s">
        <v>106</v>
      </c>
      <c r="C21" s="11" t="s">
        <v>111</v>
      </c>
      <c r="D21" s="12" t="s">
        <v>77</v>
      </c>
      <c r="E21" s="12" t="s">
        <v>32</v>
      </c>
      <c r="F21" s="12" t="s">
        <v>31</v>
      </c>
      <c r="G21" s="12" t="s">
        <v>43</v>
      </c>
      <c r="H21" s="12" t="s">
        <v>58</v>
      </c>
      <c r="I21" s="12" t="s">
        <v>58</v>
      </c>
      <c r="J21" s="12" t="s">
        <v>58</v>
      </c>
      <c r="K21" s="12" t="s">
        <v>58</v>
      </c>
      <c r="L21" s="24">
        <f>IF($C21="","",MAX(IFERROR(VLOOKUP($H21,Stufen!$A$3:$B$7,2,FALSE),0),IFERROR(VLOOKUP($I21,Stufen!$A$3:$B$7,2,FALSE),0),IFERROR(VLOOKUP($J21,Stufen!$A$3:$B$7,2,FALSE),0),IFERROR(VLOOKUP($K21,Stufen!$A$3:$B$7,2,FALSE),0)))</f>
        <v>0</v>
      </c>
      <c r="M21" s="24">
        <f>IF($D21="","",IFERROR(VLOOKUP($D21,Stufen!$A$10:$B$13,2,FALSE),""))</f>
        <v>1</v>
      </c>
      <c r="N21" s="12"/>
      <c r="O21" s="25"/>
      <c r="P21" s="26" t="str">
        <f>IF($C21="","",IF($L21&gt;$M21,"Ausnahme begründen und freigeben",IF(AND($E21="ja",$L21&gt;=2),"Personenbezug — Weitergabe begründen","im Rahmen")))</f>
        <v>im Rahmen</v>
      </c>
    </row>
    <row r="22" ht="13" customHeight="1" spans="1:16" x14ac:dyDescent="0.25">
      <c r="A22" s="23">
        <v>21</v>
      </c>
      <c r="B22" s="12" t="s">
        <v>112</v>
      </c>
      <c r="C22" s="11" t="s">
        <v>113</v>
      </c>
      <c r="D22" s="12" t="s">
        <v>73</v>
      </c>
      <c r="E22" s="12" t="s">
        <v>32</v>
      </c>
      <c r="F22" s="12" t="s">
        <v>31</v>
      </c>
      <c r="G22" s="12" t="s">
        <v>35</v>
      </c>
      <c r="H22" s="12" t="s">
        <v>38</v>
      </c>
      <c r="I22" s="12" t="s">
        <v>43</v>
      </c>
      <c r="J22" s="12" t="s">
        <v>38</v>
      </c>
      <c r="K22" s="12" t="s">
        <v>38</v>
      </c>
      <c r="L22" s="24">
        <f>IF($C22="","",MAX(IFERROR(VLOOKUP($H22,Stufen!$A$3:$B$7,2,FALSE),0),IFERROR(VLOOKUP($I22,Stufen!$A$3:$B$7,2,FALSE),0),IFERROR(VLOOKUP($J22,Stufen!$A$3:$B$7,2,FALSE),0),IFERROR(VLOOKUP($K22,Stufen!$A$3:$B$7,2,FALSE),0)))</f>
        <v>2</v>
      </c>
      <c r="M22" s="24">
        <f>IF($D22="","",IFERROR(VLOOKUP($D22,Stufen!$A$10:$B$13,2,FALSE),""))</f>
        <v>3</v>
      </c>
      <c r="N22" s="12"/>
      <c r="O22" s="25"/>
      <c r="P22" s="26" t="str">
        <f>IF($C22="","",IF($L22&gt;$M22,"Ausnahme begründen und freigeben",IF(AND($E22="ja",$L22&gt;=2),"Personenbezug — Weitergabe begründen","im Rahmen")))</f>
        <v>im Rahmen</v>
      </c>
    </row>
    <row r="23" ht="13" customHeight="1" spans="1:16" x14ac:dyDescent="0.25">
      <c r="A23" s="23">
        <v>22</v>
      </c>
      <c r="B23" s="12" t="s">
        <v>112</v>
      </c>
      <c r="C23" s="11" t="s">
        <v>114</v>
      </c>
      <c r="D23" s="12" t="s">
        <v>77</v>
      </c>
      <c r="E23" s="12" t="s">
        <v>39</v>
      </c>
      <c r="F23" s="12" t="s">
        <v>31</v>
      </c>
      <c r="G23" s="12" t="s">
        <v>43</v>
      </c>
      <c r="H23" s="12" t="s">
        <v>43</v>
      </c>
      <c r="I23" s="12" t="s">
        <v>58</v>
      </c>
      <c r="J23" s="12" t="s">
        <v>38</v>
      </c>
      <c r="K23" s="12" t="s">
        <v>38</v>
      </c>
      <c r="L23" s="24">
        <f>IF($C23="","",MAX(IFERROR(VLOOKUP($H23,Stufen!$A$3:$B$7,2,FALSE),0),IFERROR(VLOOKUP($I23,Stufen!$A$3:$B$7,2,FALSE),0),IFERROR(VLOOKUP($J23,Stufen!$A$3:$B$7,2,FALSE),0),IFERROR(VLOOKUP($K23,Stufen!$A$3:$B$7,2,FALSE),0)))</f>
        <v>2</v>
      </c>
      <c r="M23" s="24">
        <f>IF($D23="","",IFERROR(VLOOKUP($D23,Stufen!$A$10:$B$13,2,FALSE),""))</f>
        <v>1</v>
      </c>
      <c r="N23" s="12"/>
      <c r="O23" s="25"/>
      <c r="P23" s="26" t="str">
        <f>IF($C23="","",IF($L23&gt;$M23,"Ausnahme begründen und freigeben",IF(AND($E23="ja",$L23&gt;=2),"Personenbezug — Weitergabe begründen","im Rahmen")))</f>
        <v>Ausnahme begründen und freigeben</v>
      </c>
    </row>
    <row r="24" ht="13" customHeight="1" spans="1:16" x14ac:dyDescent="0.25">
      <c r="A24" s="23">
        <v>23</v>
      </c>
      <c r="B24" s="12" t="s">
        <v>112</v>
      </c>
      <c r="C24" s="11" t="s">
        <v>115</v>
      </c>
      <c r="D24" s="12" t="s">
        <v>73</v>
      </c>
      <c r="E24" s="12" t="s">
        <v>32</v>
      </c>
      <c r="F24" s="12" t="s">
        <v>31</v>
      </c>
      <c r="G24" s="12" t="s">
        <v>35</v>
      </c>
      <c r="H24" s="12" t="s">
        <v>38</v>
      </c>
      <c r="I24" s="12" t="s">
        <v>43</v>
      </c>
      <c r="J24" s="12" t="s">
        <v>38</v>
      </c>
      <c r="K24" s="12" t="s">
        <v>38</v>
      </c>
      <c r="L24" s="24">
        <f>IF($C24="","",MAX(IFERROR(VLOOKUP($H24,Stufen!$A$3:$B$7,2,FALSE),0),IFERROR(VLOOKUP($I24,Stufen!$A$3:$B$7,2,FALSE),0),IFERROR(VLOOKUP($J24,Stufen!$A$3:$B$7,2,FALSE),0),IFERROR(VLOOKUP($K24,Stufen!$A$3:$B$7,2,FALSE),0)))</f>
        <v>2</v>
      </c>
      <c r="M24" s="24">
        <f>IF($D24="","",IFERROR(VLOOKUP($D24,Stufen!$A$10:$B$13,2,FALSE),""))</f>
        <v>3</v>
      </c>
      <c r="N24" s="12"/>
      <c r="O24" s="25"/>
      <c r="P24" s="26" t="str">
        <f>IF($C24="","",IF($L24&gt;$M24,"Ausnahme begründen und freigeben",IF(AND($E24="ja",$L24&gt;=2),"Personenbezug — Weitergabe begründen","im Rahmen")))</f>
        <v>im Rahmen</v>
      </c>
    </row>
    <row r="25" ht="13" customHeight="1" spans="1:16" x14ac:dyDescent="0.25">
      <c r="A25" s="23">
        <v>24</v>
      </c>
      <c r="B25" s="12" t="s">
        <v>112</v>
      </c>
      <c r="C25" s="11" t="s">
        <v>116</v>
      </c>
      <c r="D25" s="12" t="s">
        <v>75</v>
      </c>
      <c r="E25" s="12" t="s">
        <v>32</v>
      </c>
      <c r="F25" s="12" t="s">
        <v>31</v>
      </c>
      <c r="G25" s="12" t="s">
        <v>35</v>
      </c>
      <c r="H25" s="12" t="s">
        <v>43</v>
      </c>
      <c r="I25" s="12" t="s">
        <v>58</v>
      </c>
      <c r="J25" s="12" t="s">
        <v>43</v>
      </c>
      <c r="K25" s="12" t="s">
        <v>38</v>
      </c>
      <c r="L25" s="24">
        <f>IF($C25="","",MAX(IFERROR(VLOOKUP($H25,Stufen!$A$3:$B$7,2,FALSE),0),IFERROR(VLOOKUP($I25,Stufen!$A$3:$B$7,2,FALSE),0),IFERROR(VLOOKUP($J25,Stufen!$A$3:$B$7,2,FALSE),0),IFERROR(VLOOKUP($K25,Stufen!$A$3:$B$7,2,FALSE),0)))</f>
        <v>2</v>
      </c>
      <c r="M25" s="24">
        <f>IF($D25="","",IFERROR(VLOOKUP($D25,Stufen!$A$10:$B$13,2,FALSE),""))</f>
        <v>2</v>
      </c>
      <c r="N25" s="12"/>
      <c r="O25" s="25"/>
      <c r="P25" s="26" t="str">
        <f>IF($C25="","",IF($L25&gt;$M25,"Ausnahme begründen und freigeben",IF(AND($E25="ja",$L25&gt;=2),"Personenbezug — Weitergabe begründen","im Rahmen")))</f>
        <v>im Rahmen</v>
      </c>
    </row>
    <row r="26" ht="13" customHeight="1" spans="1:16" x14ac:dyDescent="0.25">
      <c r="A26" s="23">
        <v>25</v>
      </c>
      <c r="B26" s="12" t="s">
        <v>112</v>
      </c>
      <c r="C26" s="11" t="s">
        <v>117</v>
      </c>
      <c r="D26" s="12" t="s">
        <v>73</v>
      </c>
      <c r="E26" s="12" t="s">
        <v>32</v>
      </c>
      <c r="F26" s="12" t="s">
        <v>31</v>
      </c>
      <c r="G26" s="12" t="s">
        <v>35</v>
      </c>
      <c r="H26" s="12" t="s">
        <v>38</v>
      </c>
      <c r="I26" s="12" t="s">
        <v>38</v>
      </c>
      <c r="J26" s="12" t="s">
        <v>43</v>
      </c>
      <c r="K26" s="12" t="s">
        <v>58</v>
      </c>
      <c r="L26" s="24">
        <f>IF($C26="","",MAX(IFERROR(VLOOKUP($H26,Stufen!$A$3:$B$7,2,FALSE),0),IFERROR(VLOOKUP($I26,Stufen!$A$3:$B$7,2,FALSE),0),IFERROR(VLOOKUP($J26,Stufen!$A$3:$B$7,2,FALSE),0),IFERROR(VLOOKUP($K26,Stufen!$A$3:$B$7,2,FALSE),0)))</f>
        <v>2</v>
      </c>
      <c r="M26" s="24">
        <f>IF($D26="","",IFERROR(VLOOKUP($D26,Stufen!$A$10:$B$13,2,FALSE),""))</f>
        <v>3</v>
      </c>
      <c r="N26" s="12"/>
      <c r="O26" s="25"/>
      <c r="P26" s="26" t="str">
        <f>IF($C26="","",IF($L26&gt;$M26,"Ausnahme begründen und freigeben",IF(AND($E26="ja",$L26&gt;=2),"Personenbezug — Weitergabe begründen","im Rahmen")))</f>
        <v>im Rahmen</v>
      </c>
    </row>
    <row r="27" ht="13" customHeight="1" spans="1:16" x14ac:dyDescent="0.25">
      <c r="A27" s="23">
        <v>26</v>
      </c>
      <c r="B27" s="12" t="s">
        <v>118</v>
      </c>
      <c r="C27" s="11" t="s">
        <v>119</v>
      </c>
      <c r="D27" s="12" t="s">
        <v>77</v>
      </c>
      <c r="E27" s="12" t="s">
        <v>39</v>
      </c>
      <c r="F27" s="12" t="s">
        <v>31</v>
      </c>
      <c r="G27" s="12" t="s">
        <v>43</v>
      </c>
      <c r="H27" s="12" t="s">
        <v>58</v>
      </c>
      <c r="I27" s="12" t="s">
        <v>58</v>
      </c>
      <c r="J27" s="12" t="s">
        <v>58</v>
      </c>
      <c r="K27" s="12" t="s">
        <v>58</v>
      </c>
      <c r="L27" s="24">
        <f>IF($C27="","",MAX(IFERROR(VLOOKUP($H27,Stufen!$A$3:$B$7,2,FALSE),0),IFERROR(VLOOKUP($I27,Stufen!$A$3:$B$7,2,FALSE),0),IFERROR(VLOOKUP($J27,Stufen!$A$3:$B$7,2,FALSE),0),IFERROR(VLOOKUP($K27,Stufen!$A$3:$B$7,2,FALSE),0)))</f>
        <v>0</v>
      </c>
      <c r="M27" s="24">
        <f>IF($D27="","",IFERROR(VLOOKUP($D27,Stufen!$A$10:$B$13,2,FALSE),""))</f>
        <v>1</v>
      </c>
      <c r="N27" s="12"/>
      <c r="O27" s="25"/>
      <c r="P27" s="26" t="str">
        <f>IF($C27="","",IF($L27&gt;$M27,"Ausnahme begründen und freigeben",IF(AND($E27="ja",$L27&gt;=2),"Personenbezug — Weitergabe begründen","im Rahmen")))</f>
        <v>im Rahmen</v>
      </c>
    </row>
    <row r="28" ht="13" customHeight="1" spans="1:16" x14ac:dyDescent="0.25">
      <c r="A28" s="23">
        <v>27</v>
      </c>
      <c r="B28" s="12" t="s">
        <v>120</v>
      </c>
      <c r="C28" s="11" t="s">
        <v>121</v>
      </c>
      <c r="D28" s="12" t="s">
        <v>75</v>
      </c>
      <c r="E28" s="12" t="s">
        <v>39</v>
      </c>
      <c r="F28" s="12" t="s">
        <v>31</v>
      </c>
      <c r="G28" s="12" t="s">
        <v>35</v>
      </c>
      <c r="H28" s="12" t="s">
        <v>38</v>
      </c>
      <c r="I28" s="12" t="s">
        <v>58</v>
      </c>
      <c r="J28" s="12" t="s">
        <v>58</v>
      </c>
      <c r="K28" s="12" t="s">
        <v>43</v>
      </c>
      <c r="L28" s="24">
        <f>IF($C28="","",MAX(IFERROR(VLOOKUP($H28,Stufen!$A$3:$B$7,2,FALSE),0),IFERROR(VLOOKUP($I28,Stufen!$A$3:$B$7,2,FALSE),0),IFERROR(VLOOKUP($J28,Stufen!$A$3:$B$7,2,FALSE),0),IFERROR(VLOOKUP($K28,Stufen!$A$3:$B$7,2,FALSE),0)))</f>
        <v>2</v>
      </c>
      <c r="M28" s="24">
        <f>IF($D28="","",IFERROR(VLOOKUP($D28,Stufen!$A$10:$B$13,2,FALSE),""))</f>
        <v>2</v>
      </c>
      <c r="N28" s="12"/>
      <c r="O28" s="25"/>
      <c r="P28" s="26" t="str">
        <f>IF($C28="","",IF($L28&gt;$M28,"Ausnahme begründen und freigeben",IF(AND($E28="ja",$L28&gt;=2),"Personenbezug — Weitergabe begründen","im Rahmen")))</f>
        <v>Personenbezug — Weitergabe begründen</v>
      </c>
    </row>
    <row r="29" ht="13" customHeight="1" spans="1:16" x14ac:dyDescent="0.25">
      <c r="A29" s="23">
        <v>28</v>
      </c>
      <c r="B29" s="12" t="s">
        <v>120</v>
      </c>
      <c r="C29" s="11" t="s">
        <v>122</v>
      </c>
      <c r="D29" s="12" t="s">
        <v>77</v>
      </c>
      <c r="E29" s="12" t="s">
        <v>39</v>
      </c>
      <c r="F29" s="12" t="s">
        <v>31</v>
      </c>
      <c r="G29" s="12" t="s">
        <v>43</v>
      </c>
      <c r="H29" s="12" t="s">
        <v>43</v>
      </c>
      <c r="I29" s="12" t="s">
        <v>58</v>
      </c>
      <c r="J29" s="12" t="s">
        <v>58</v>
      </c>
      <c r="K29" s="12" t="s">
        <v>58</v>
      </c>
      <c r="L29" s="24">
        <f>IF($C29="","",MAX(IFERROR(VLOOKUP($H29,Stufen!$A$3:$B$7,2,FALSE),0),IFERROR(VLOOKUP($I29,Stufen!$A$3:$B$7,2,FALSE),0),IFERROR(VLOOKUP($J29,Stufen!$A$3:$B$7,2,FALSE),0),IFERROR(VLOOKUP($K29,Stufen!$A$3:$B$7,2,FALSE),0)))</f>
        <v>1</v>
      </c>
      <c r="M29" s="24">
        <f>IF($D29="","",IFERROR(VLOOKUP($D29,Stufen!$A$10:$B$13,2,FALSE),""))</f>
        <v>1</v>
      </c>
      <c r="N29" s="12"/>
      <c r="O29" s="25"/>
      <c r="P29" s="26" t="str">
        <f>IF($C29="","",IF($L29&gt;$M29,"Ausnahme begründen und freigeben",IF(AND($E29="ja",$L29&gt;=2),"Personenbezug — Weitergabe begründen","im Rahmen")))</f>
        <v>im Rahmen</v>
      </c>
    </row>
    <row r="30" ht="13" customHeight="1" spans="1:16" x14ac:dyDescent="0.25">
      <c r="A30" s="23">
        <v>29</v>
      </c>
      <c r="B30" s="12" t="s">
        <v>120</v>
      </c>
      <c r="C30" s="11" t="s">
        <v>123</v>
      </c>
      <c r="D30" s="12" t="s">
        <v>77</v>
      </c>
      <c r="E30" s="12" t="s">
        <v>39</v>
      </c>
      <c r="F30" s="12" t="s">
        <v>31</v>
      </c>
      <c r="G30" s="12" t="s">
        <v>58</v>
      </c>
      <c r="H30" s="12" t="s">
        <v>58</v>
      </c>
      <c r="I30" s="12" t="s">
        <v>58</v>
      </c>
      <c r="J30" s="12" t="s">
        <v>58</v>
      </c>
      <c r="K30" s="12" t="s">
        <v>58</v>
      </c>
      <c r="L30" s="24">
        <f>IF($C30="","",MAX(IFERROR(VLOOKUP($H30,Stufen!$A$3:$B$7,2,FALSE),0),IFERROR(VLOOKUP($I30,Stufen!$A$3:$B$7,2,FALSE),0),IFERROR(VLOOKUP($J30,Stufen!$A$3:$B$7,2,FALSE),0),IFERROR(VLOOKUP($K30,Stufen!$A$3:$B$7,2,FALSE),0)))</f>
        <v>0</v>
      </c>
      <c r="M30" s="24">
        <f>IF($D30="","",IFERROR(VLOOKUP($D30,Stufen!$A$10:$B$13,2,FALSE),""))</f>
        <v>1</v>
      </c>
      <c r="N30" s="12"/>
      <c r="O30" s="25"/>
      <c r="P30" s="26" t="str">
        <f>IF($C30="","",IF($L30&gt;$M30,"Ausnahme begründen und freigeben",IF(AND($E30="ja",$L30&gt;=2),"Personenbezug — Weitergabe begründen","im Rahmen")))</f>
        <v>im Rahmen</v>
      </c>
    </row>
    <row r="31" spans="1:16" x14ac:dyDescent="0.25">
      <c r="A31" s="23"/>
      <c r="B31" s="12"/>
      <c r="C31" s="11"/>
      <c r="D31" s="12"/>
      <c r="E31" s="12"/>
      <c r="F31" s="12"/>
      <c r="G31" s="12"/>
      <c r="H31" s="12"/>
      <c r="I31" s="12"/>
      <c r="J31" s="12"/>
      <c r="K31" s="12"/>
      <c r="L31" s="24" t="str">
        <f>IF($C31="","",MAX(IFERROR(VLOOKUP($H31,Stufen!$A$3:$B$7,2,FALSE),0),IFERROR(VLOOKUP($I31,Stufen!$A$3:$B$7,2,FALSE),0),IFERROR(VLOOKUP($J31,Stufen!$A$3:$B$7,2,FALSE),0),IFERROR(VLOOKUP($K31,Stufen!$A$3:$B$7,2,FALSE),0)))</f>
        <v/>
      </c>
      <c r="M31" s="24" t="str">
        <f>IF($D31="","",IFERROR(VLOOKUP($D31,Stufen!$A$10:$B$13,2,FALSE),""))</f>
        <v/>
      </c>
      <c r="N31" s="12"/>
      <c r="O31" s="25"/>
      <c r="P31" s="26" t="str">
        <f>IF($C31="","",IF($L31&gt;$M31,"Ausnahme begründen und freigeben",IF(AND($E31="ja",$L31&gt;=2),"Personenbezug — Weitergabe begründen","im Rahmen")))</f>
        <v/>
      </c>
    </row>
    <row r="32" spans="1:16" x14ac:dyDescent="0.25">
      <c r="A32" s="23"/>
      <c r="B32" s="12"/>
      <c r="C32" s="11"/>
      <c r="D32" s="12"/>
      <c r="E32" s="12"/>
      <c r="F32" s="12"/>
      <c r="G32" s="12"/>
      <c r="H32" s="12"/>
      <c r="I32" s="12"/>
      <c r="J32" s="12"/>
      <c r="K32" s="12"/>
      <c r="L32" s="24" t="str">
        <f>IF($C32="","",MAX(IFERROR(VLOOKUP($H32,Stufen!$A$3:$B$7,2,FALSE),0),IFERROR(VLOOKUP($I32,Stufen!$A$3:$B$7,2,FALSE),0),IFERROR(VLOOKUP($J32,Stufen!$A$3:$B$7,2,FALSE),0),IFERROR(VLOOKUP($K32,Stufen!$A$3:$B$7,2,FALSE),0)))</f>
        <v/>
      </c>
      <c r="M32" s="24" t="str">
        <f>IF($D32="","",IFERROR(VLOOKUP($D32,Stufen!$A$10:$B$13,2,FALSE),""))</f>
        <v/>
      </c>
      <c r="N32" s="12"/>
      <c r="O32" s="25"/>
      <c r="P32" s="26" t="str">
        <f>IF($C32="","",IF($L32&gt;$M32,"Ausnahme begründen und freigeben",IF(AND($E32="ja",$L32&gt;=2),"Personenbezug — Weitergabe begründen","im Rahmen")))</f>
        <v/>
      </c>
    </row>
    <row r="33" spans="1:16" x14ac:dyDescent="0.25">
      <c r="A33" s="23"/>
      <c r="B33" s="12"/>
      <c r="C33" s="11"/>
      <c r="D33" s="12"/>
      <c r="E33" s="12"/>
      <c r="F33" s="12"/>
      <c r="G33" s="12"/>
      <c r="H33" s="12"/>
      <c r="I33" s="12"/>
      <c r="J33" s="12"/>
      <c r="K33" s="12"/>
      <c r="L33" s="24" t="str">
        <f>IF($C33="","",MAX(IFERROR(VLOOKUP($H33,Stufen!$A$3:$B$7,2,FALSE),0),IFERROR(VLOOKUP($I33,Stufen!$A$3:$B$7,2,FALSE),0),IFERROR(VLOOKUP($J33,Stufen!$A$3:$B$7,2,FALSE),0),IFERROR(VLOOKUP($K33,Stufen!$A$3:$B$7,2,FALSE),0)))</f>
        <v/>
      </c>
      <c r="M33" s="24" t="str">
        <f>IF($D33="","",IFERROR(VLOOKUP($D33,Stufen!$A$10:$B$13,2,FALSE),""))</f>
        <v/>
      </c>
      <c r="N33" s="12"/>
      <c r="O33" s="25"/>
      <c r="P33" s="26" t="str">
        <f>IF($C33="","",IF($L33&gt;$M33,"Ausnahme begründen und freigeben",IF(AND($E33="ja",$L33&gt;=2),"Personenbezug — Weitergabe begründen","im Rahmen")))</f>
        <v/>
      </c>
    </row>
    <row r="34" spans="1:16" x14ac:dyDescent="0.25">
      <c r="A34" s="23"/>
      <c r="B34" s="12"/>
      <c r="C34" s="11"/>
      <c r="D34" s="12"/>
      <c r="E34" s="12"/>
      <c r="F34" s="12"/>
      <c r="G34" s="12"/>
      <c r="H34" s="12"/>
      <c r="I34" s="12"/>
      <c r="J34" s="12"/>
      <c r="K34" s="12"/>
      <c r="L34" s="24" t="str">
        <f>IF($C34="","",MAX(IFERROR(VLOOKUP($H34,Stufen!$A$3:$B$7,2,FALSE),0),IFERROR(VLOOKUP($I34,Stufen!$A$3:$B$7,2,FALSE),0),IFERROR(VLOOKUP($J34,Stufen!$A$3:$B$7,2,FALSE),0),IFERROR(VLOOKUP($K34,Stufen!$A$3:$B$7,2,FALSE),0)))</f>
        <v/>
      </c>
      <c r="M34" s="24" t="str">
        <f>IF($D34="","",IFERROR(VLOOKUP($D34,Stufen!$A$10:$B$13,2,FALSE),""))</f>
        <v/>
      </c>
      <c r="N34" s="12"/>
      <c r="O34" s="25"/>
      <c r="P34" s="26" t="str">
        <f>IF($C34="","",IF($L34&gt;$M34,"Ausnahme begründen und freigeben",IF(AND($E34="ja",$L34&gt;=2),"Personenbezug — Weitergabe begründen","im Rahmen")))</f>
        <v/>
      </c>
    </row>
    <row r="35" spans="1:16" x14ac:dyDescent="0.25">
      <c r="A35" s="23"/>
      <c r="B35" s="12"/>
      <c r="C35" s="11"/>
      <c r="D35" s="12"/>
      <c r="E35" s="12"/>
      <c r="F35" s="12"/>
      <c r="G35" s="12"/>
      <c r="H35" s="12"/>
      <c r="I35" s="12"/>
      <c r="J35" s="12"/>
      <c r="K35" s="12"/>
      <c r="L35" s="24" t="str">
        <f>IF($C35="","",MAX(IFERROR(VLOOKUP($H35,Stufen!$A$3:$B$7,2,FALSE),0),IFERROR(VLOOKUP($I35,Stufen!$A$3:$B$7,2,FALSE),0),IFERROR(VLOOKUP($J35,Stufen!$A$3:$B$7,2,FALSE),0),IFERROR(VLOOKUP($K35,Stufen!$A$3:$B$7,2,FALSE),0)))</f>
        <v/>
      </c>
      <c r="M35" s="24" t="str">
        <f>IF($D35="","",IFERROR(VLOOKUP($D35,Stufen!$A$10:$B$13,2,FALSE),""))</f>
        <v/>
      </c>
      <c r="N35" s="12"/>
      <c r="O35" s="25"/>
      <c r="P35" s="26" t="str">
        <f>IF($C35="","",IF($L35&gt;$M35,"Ausnahme begründen und freigeben",IF(AND($E35="ja",$L35&gt;=2),"Personenbezug — Weitergabe begründen","im Rahmen")))</f>
        <v/>
      </c>
    </row>
    <row r="36" spans="1:16" x14ac:dyDescent="0.25">
      <c r="A36" s="23"/>
      <c r="B36" s="12"/>
      <c r="C36" s="11"/>
      <c r="D36" s="12"/>
      <c r="E36" s="12"/>
      <c r="F36" s="12"/>
      <c r="G36" s="12"/>
      <c r="H36" s="12"/>
      <c r="I36" s="12"/>
      <c r="J36" s="12"/>
      <c r="K36" s="12"/>
      <c r="L36" s="24" t="str">
        <f>IF($C36="","",MAX(IFERROR(VLOOKUP($H36,Stufen!$A$3:$B$7,2,FALSE),0),IFERROR(VLOOKUP($I36,Stufen!$A$3:$B$7,2,FALSE),0),IFERROR(VLOOKUP($J36,Stufen!$A$3:$B$7,2,FALSE),0),IFERROR(VLOOKUP($K36,Stufen!$A$3:$B$7,2,FALSE),0)))</f>
        <v/>
      </c>
      <c r="M36" s="24" t="str">
        <f>IF($D36="","",IFERROR(VLOOKUP($D36,Stufen!$A$10:$B$13,2,FALSE),""))</f>
        <v/>
      </c>
      <c r="N36" s="12"/>
      <c r="O36" s="25"/>
      <c r="P36" s="26" t="str">
        <f>IF($C36="","",IF($L36&gt;$M36,"Ausnahme begründen und freigeben",IF(AND($E36="ja",$L36&gt;=2),"Personenbezug — Weitergabe begründen","im Rahmen")))</f>
        <v/>
      </c>
    </row>
    <row r="37" spans="1:16" x14ac:dyDescent="0.25">
      <c r="A37" s="23"/>
      <c r="B37" s="12"/>
      <c r="C37" s="11"/>
      <c r="D37" s="12"/>
      <c r="E37" s="12"/>
      <c r="F37" s="12"/>
      <c r="G37" s="12"/>
      <c r="H37" s="12"/>
      <c r="I37" s="12"/>
      <c r="J37" s="12"/>
      <c r="K37" s="12"/>
      <c r="L37" s="24" t="str">
        <f>IF($C37="","",MAX(IFERROR(VLOOKUP($H37,Stufen!$A$3:$B$7,2,FALSE),0),IFERROR(VLOOKUP($I37,Stufen!$A$3:$B$7,2,FALSE),0),IFERROR(VLOOKUP($J37,Stufen!$A$3:$B$7,2,FALSE),0),IFERROR(VLOOKUP($K37,Stufen!$A$3:$B$7,2,FALSE),0)))</f>
        <v/>
      </c>
      <c r="M37" s="24" t="str">
        <f>IF($D37="","",IFERROR(VLOOKUP($D37,Stufen!$A$10:$B$13,2,FALSE),""))</f>
        <v/>
      </c>
      <c r="N37" s="12"/>
      <c r="O37" s="25"/>
      <c r="P37" s="26" t="str">
        <f>IF($C37="","",IF($L37&gt;$M37,"Ausnahme begründen und freigeben",IF(AND($E37="ja",$L37&gt;=2),"Personenbezug — Weitergabe begründen","im Rahmen")))</f>
        <v/>
      </c>
    </row>
    <row r="39" ht="23.5" customHeight="1" spans="1:12" x14ac:dyDescent="0.25">
      <c r="A39" s="27"/>
      <c r="B39" s="7"/>
      <c r="C39" s="7"/>
      <c r="D39" s="13" t="s">
        <v>124</v>
      </c>
      <c r="E39" s="13"/>
      <c r="F39" s="13"/>
      <c r="G39" s="13"/>
      <c r="H39" s="13"/>
      <c r="I39" s="13"/>
      <c r="J39" s="13"/>
      <c r="K39" s="13"/>
      <c r="L39" s="13"/>
    </row>
  </sheetData>
  <sheetProtection sheet="1" insertRows="0" deleteRows="0" sort="0" autoFilter="0"/>
  <autoFilter ref="A1:P1"/>
  <mergeCells count="1">
    <mergeCell ref="D39:L39"/>
  </mergeCells>
  <dataValidations count="6">
    <dataValidation type="list" showErrorMessage="1" errorTitle="Nicht in der Liste" error="Zulässig sind: öffentlich, intern, vertraulich, streng vertraulich" sqref="D10:D37">
      <formula1>"öffentlich,intern,vertraulich,streng vertraulich"</formula1>
    </dataValidation>
    <dataValidation type="list" showErrorMessage="1" errorTitle="Nicht in der Liste" error="Zulässig sind: öffentlich, intern, vertraulich, streng vertraulich" sqref="D2:D37">
      <formula1>"öffentlich,intern,vertraulich,streng vertraulich"</formula1>
    </dataValidation>
    <dataValidation type="list" showErrorMessage="1" errorTitle="Nicht in der Liste" error="Zulässig sind: ja, nein" sqref="E10:E37">
      <formula1>"ja,nein"</formula1>
    </dataValidation>
    <dataValidation type="list" showErrorMessage="1" errorTitle="Nicht in der Liste" error="Zulässig sind: ja, nein" sqref="E2:E37">
      <formula1>"ja,nein"</formula1>
    </dataValidation>
    <dataValidation type="list" showErrorMessage="1" errorTitle="Nicht in der Liste" error="Zulässig sind: kein Zugriff, ansehen, herunterladen, bearbeiten, verwalten" sqref="F10:K37">
      <formula1>"kein Zugriff,ansehen,herunterladen,bearbeiten,verwalten"</formula1>
    </dataValidation>
    <dataValidation type="list" showErrorMessage="1" errorTitle="Nicht in der Liste" error="Zulässig sind: kein Zugriff, ansehen, herunterladen, bearbeiten, verwalten" sqref="F2:K37">
      <formula1>"kein Zugriff,ansehen,herunterladen,bearbeiten,verwalten"</formula1>
    </dataValidation>
  </dataValidations>
  <pageMargins left="0.6" right="0.4" top="0.6" bottom="0.6" header="0.3" footer="0.3"/>
  <pageSetup paperSize="9" orientation="landscape" horizontalDpi="4294967295" verticalDpi="4294967295" scale="55"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workbookViewId="0">
      <pane ySplit="1" topLeftCell="A2" activePane="bottomLeft" state="frozen"/>
      <selection pane="bottomLeft"/>
    </sheetView>
  </sheetViews>
  <sheetFormatPr defaultRowHeight="15" outlineLevelRow="0" outlineLevelCol="0" x14ac:dyDescent="55"/>
  <cols>
    <col min="1" max="1" width="13" style="21" customWidth="1"/>
    <col min="2" max="2" width="24" style="1" customWidth="1"/>
    <col min="3" max="3" width="36" style="1" customWidth="1"/>
    <col min="4" max="5" width="22" style="1" customWidth="1"/>
    <col min="6" max="6" width="56" style="1" customWidth="1"/>
    <col min="7" max="7" width="18" style="1" customWidth="1"/>
    <col min="8" max="8" width="20" style="1" customWidth="1"/>
    <col min="9" max="9" width="18" style="1" customWidth="1"/>
  </cols>
  <sheetData>
    <row r="1" ht="33" customHeight="1" spans="1:9" x14ac:dyDescent="0.25">
      <c r="A1" s="22" t="s">
        <v>125</v>
      </c>
      <c r="B1" s="9" t="s">
        <v>21</v>
      </c>
      <c r="C1" s="9" t="s">
        <v>126</v>
      </c>
      <c r="D1" s="9" t="s">
        <v>127</v>
      </c>
      <c r="E1" s="9" t="s">
        <v>128</v>
      </c>
      <c r="F1" s="9" t="s">
        <v>129</v>
      </c>
      <c r="G1" s="9" t="s">
        <v>130</v>
      </c>
      <c r="H1" s="9" t="s">
        <v>131</v>
      </c>
      <c r="I1" s="9" t="s">
        <v>132</v>
      </c>
    </row>
    <row r="2" ht="13" customHeight="1" spans="1:9" x14ac:dyDescent="0.25">
      <c r="A2" s="25">
        <v>46191</v>
      </c>
      <c r="B2" s="12" t="s">
        <v>40</v>
      </c>
      <c r="C2" s="11" t="s">
        <v>133</v>
      </c>
      <c r="D2" s="12" t="s">
        <v>43</v>
      </c>
      <c r="E2" s="12" t="s">
        <v>38</v>
      </c>
      <c r="F2" s="11" t="s">
        <v>134</v>
      </c>
      <c r="G2" s="12" t="s">
        <v>135</v>
      </c>
      <c r="H2" s="12" t="s">
        <v>136</v>
      </c>
      <c r="I2" s="26" t="str">
        <f>IF($A2="","",IF(AND($B2&lt;&gt;"",$C2&lt;&gt;"",$E2&lt;&gt;"",$F2&lt;&gt;"",$H2&lt;&gt;""),"vollständig","Pflichtangabe fehlt"))</f>
        <v>vollständig</v>
      </c>
    </row>
    <row r="3" ht="13" customHeight="1" spans="1:9" x14ac:dyDescent="0.25">
      <c r="A3" s="25">
        <v>46209</v>
      </c>
      <c r="B3" s="12" t="s">
        <v>44</v>
      </c>
      <c r="C3" s="11" t="s">
        <v>114</v>
      </c>
      <c r="D3" s="12" t="s">
        <v>43</v>
      </c>
      <c r="E3" s="12" t="s">
        <v>38</v>
      </c>
      <c r="F3" s="11" t="s">
        <v>137</v>
      </c>
      <c r="G3" s="12" t="s">
        <v>138</v>
      </c>
      <c r="H3" s="12" t="s">
        <v>28</v>
      </c>
      <c r="I3" s="26" t="str">
        <f>IF($A3="","",IF(AND($B3&lt;&gt;"",$C3&lt;&gt;"",$E3&lt;&gt;"",$F3&lt;&gt;"",$H3&lt;&gt;""),"vollständig","Pflichtangabe fehlt"))</f>
        <v>vollständig</v>
      </c>
    </row>
    <row r="4" spans="1:9" x14ac:dyDescent="0.25">
      <c r="A4" s="25"/>
      <c r="B4" s="12"/>
      <c r="C4" s="11"/>
      <c r="D4" s="12"/>
      <c r="E4" s="12"/>
      <c r="F4" s="11"/>
      <c r="G4" s="12"/>
      <c r="H4" s="12"/>
      <c r="I4" s="26" t="str">
        <f>IF($A4="","",IF(AND($B4&lt;&gt;"",$C4&lt;&gt;"",$E4&lt;&gt;"",$F4&lt;&gt;"",$H4&lt;&gt;""),"vollständig","Pflichtangabe fehlt"))</f>
        <v/>
      </c>
    </row>
    <row r="5" spans="1:9" x14ac:dyDescent="0.25">
      <c r="A5" s="25"/>
      <c r="B5" s="12"/>
      <c r="C5" s="11"/>
      <c r="D5" s="12"/>
      <c r="E5" s="12"/>
      <c r="F5" s="11"/>
      <c r="G5" s="12"/>
      <c r="H5" s="12"/>
      <c r="I5" s="26" t="str">
        <f>IF($A5="","",IF(AND($B5&lt;&gt;"",$C5&lt;&gt;"",$E5&lt;&gt;"",$F5&lt;&gt;"",$H5&lt;&gt;""),"vollständig","Pflichtangabe fehlt"))</f>
        <v/>
      </c>
    </row>
    <row r="6" spans="1:9" x14ac:dyDescent="0.25">
      <c r="A6" s="25"/>
      <c r="B6" s="12"/>
      <c r="C6" s="11"/>
      <c r="D6" s="12"/>
      <c r="E6" s="12"/>
      <c r="F6" s="11"/>
      <c r="G6" s="12"/>
      <c r="H6" s="12"/>
      <c r="I6" s="26" t="str">
        <f>IF($A6="","",IF(AND($B6&lt;&gt;"",$C6&lt;&gt;"",$E6&lt;&gt;"",$F6&lt;&gt;"",$H6&lt;&gt;""),"vollständig","Pflichtangabe fehlt"))</f>
        <v/>
      </c>
    </row>
    <row r="7" spans="1:9" x14ac:dyDescent="0.25">
      <c r="A7" s="25"/>
      <c r="B7" s="12"/>
      <c r="C7" s="11"/>
      <c r="D7" s="12"/>
      <c r="E7" s="12"/>
      <c r="F7" s="11"/>
      <c r="G7" s="12"/>
      <c r="H7" s="12"/>
      <c r="I7" s="26" t="str">
        <f>IF($A7="","",IF(AND($B7&lt;&gt;"",$C7&lt;&gt;"",$E7&lt;&gt;"",$F7&lt;&gt;"",$H7&lt;&gt;""),"vollständig","Pflichtangabe fehlt"))</f>
        <v/>
      </c>
    </row>
    <row r="8" spans="1:9" x14ac:dyDescent="0.25">
      <c r="A8" s="25"/>
      <c r="B8" s="12"/>
      <c r="C8" s="11"/>
      <c r="D8" s="12"/>
      <c r="E8" s="12"/>
      <c r="F8" s="11"/>
      <c r="G8" s="12"/>
      <c r="H8" s="12"/>
      <c r="I8" s="26" t="str">
        <f>IF($A8="","",IF(AND($B8&lt;&gt;"",$C8&lt;&gt;"",$E8&lt;&gt;"",$F8&lt;&gt;"",$H8&lt;&gt;""),"vollständig","Pflichtangabe fehlt"))</f>
        <v/>
      </c>
    </row>
    <row r="9" spans="1:9" x14ac:dyDescent="0.25">
      <c r="A9" s="25"/>
      <c r="B9" s="12"/>
      <c r="C9" s="11"/>
      <c r="D9" s="12"/>
      <c r="E9" s="12"/>
      <c r="F9" s="11"/>
      <c r="G9" s="12"/>
      <c r="H9" s="12"/>
      <c r="I9" s="26" t="str">
        <f>IF($A9="","",IF(AND($B9&lt;&gt;"",$C9&lt;&gt;"",$E9&lt;&gt;"",$F9&lt;&gt;"",$H9&lt;&gt;""),"vollständig","Pflichtangabe fehlt"))</f>
        <v/>
      </c>
    </row>
    <row r="10" spans="1:9" x14ac:dyDescent="0.25">
      <c r="A10" s="25"/>
      <c r="B10" s="12"/>
      <c r="C10" s="11"/>
      <c r="D10" s="12"/>
      <c r="E10" s="12"/>
      <c r="F10" s="11"/>
      <c r="G10" s="12"/>
      <c r="H10" s="12"/>
      <c r="I10" s="26" t="str">
        <f>IF($A10="","",IF(AND($B10&lt;&gt;"",$C10&lt;&gt;"",$E10&lt;&gt;"",$F10&lt;&gt;"",$H10&lt;&gt;""),"vollständig","Pflichtangabe fehlt"))</f>
        <v/>
      </c>
    </row>
    <row r="11" spans="1:9" x14ac:dyDescent="0.25">
      <c r="A11" s="25"/>
      <c r="B11" s="12"/>
      <c r="C11" s="11"/>
      <c r="D11" s="12"/>
      <c r="E11" s="12"/>
      <c r="F11" s="11"/>
      <c r="G11" s="12"/>
      <c r="H11" s="12"/>
      <c r="I11" s="26" t="str">
        <f>IF($A11="","",IF(AND($B11&lt;&gt;"",$C11&lt;&gt;"",$E11&lt;&gt;"",$F11&lt;&gt;"",$H11&lt;&gt;""),"vollständig","Pflichtangabe fehlt"))</f>
        <v/>
      </c>
    </row>
    <row r="12" spans="1:9" x14ac:dyDescent="0.25">
      <c r="A12" s="25"/>
      <c r="B12" s="12"/>
      <c r="C12" s="11"/>
      <c r="D12" s="12"/>
      <c r="E12" s="12"/>
      <c r="F12" s="11"/>
      <c r="G12" s="12"/>
      <c r="H12" s="12"/>
      <c r="I12" s="26" t="str">
        <f>IF($A12="","",IF(AND($B12&lt;&gt;"",$C12&lt;&gt;"",$E12&lt;&gt;"",$F12&lt;&gt;"",$H12&lt;&gt;""),"vollständig","Pflichtangabe fehlt"))</f>
        <v/>
      </c>
    </row>
    <row r="13" spans="1:9" x14ac:dyDescent="0.25">
      <c r="A13" s="25"/>
      <c r="B13" s="12"/>
      <c r="C13" s="11"/>
      <c r="D13" s="12"/>
      <c r="E13" s="12"/>
      <c r="F13" s="11"/>
      <c r="G13" s="12"/>
      <c r="H13" s="12"/>
      <c r="I13" s="26" t="str">
        <f>IF($A13="","",IF(AND($B13&lt;&gt;"",$C13&lt;&gt;"",$E13&lt;&gt;"",$F13&lt;&gt;"",$H13&lt;&gt;""),"vollständig","Pflichtangabe fehlt"))</f>
        <v/>
      </c>
    </row>
    <row r="14" spans="1:9" x14ac:dyDescent="0.25">
      <c r="A14" s="25"/>
      <c r="B14" s="12"/>
      <c r="C14" s="11"/>
      <c r="D14" s="12"/>
      <c r="E14" s="12"/>
      <c r="F14" s="11"/>
      <c r="G14" s="12"/>
      <c r="H14" s="12"/>
      <c r="I14" s="26" t="str">
        <f>IF($A14="","",IF(AND($B14&lt;&gt;"",$C14&lt;&gt;"",$E14&lt;&gt;"",$F14&lt;&gt;"",$H14&lt;&gt;""),"vollständig","Pflichtangabe fehlt"))</f>
        <v/>
      </c>
    </row>
    <row r="15" spans="1:9" x14ac:dyDescent="0.25">
      <c r="A15" s="25"/>
      <c r="B15" s="12"/>
      <c r="C15" s="11"/>
      <c r="D15" s="12"/>
      <c r="E15" s="12"/>
      <c r="F15" s="11"/>
      <c r="G15" s="12"/>
      <c r="H15" s="12"/>
      <c r="I15" s="26" t="str">
        <f>IF($A15="","",IF(AND($B15&lt;&gt;"",$C15&lt;&gt;"",$E15&lt;&gt;"",$F15&lt;&gt;"",$H15&lt;&gt;""),"vollständig","Pflichtangabe fehlt"))</f>
        <v/>
      </c>
    </row>
    <row r="17" ht="13" customHeight="1" spans="1:9" x14ac:dyDescent="0.25">
      <c r="A17" s="28" t="s">
        <v>139</v>
      </c>
      <c r="B17" s="28"/>
      <c r="C17" s="28"/>
      <c r="D17" s="28"/>
      <c r="E17" s="28"/>
      <c r="F17" s="28"/>
      <c r="G17" s="28"/>
      <c r="H17" s="28"/>
      <c r="I17" s="28"/>
    </row>
  </sheetData>
  <sheetProtection sheet="1" insertRows="0" deleteRows="0" sort="0" autoFilter="0"/>
  <autoFilter ref="A1:I1"/>
  <mergeCells count="1">
    <mergeCell ref="A17:I17"/>
  </mergeCells>
  <dataValidations count="4">
    <dataValidation type="list" showErrorMessage="1" errorTitle="Nicht in der Liste" error="Zulässig sind: Geschäftsführung, Projektleitung, Vertrieb intern, Vertriebspartner extern, Interessent und Käufer, Externe Beteiligte" sqref="B10:B15">
      <formula1>"Geschäftsführung,Projektleitung,Vertrieb intern,Vertriebspartner extern,Interessent und Käufer,Externe Beteiligte"</formula1>
    </dataValidation>
    <dataValidation type="list" showErrorMessage="1" errorTitle="Nicht in der Liste" error="Zulässig sind: Geschäftsführung, Projektleitung, Vertrieb intern, Vertriebspartner extern, Interessent und Käufer, Externe Beteiligte" sqref="B2:B15">
      <formula1>"Geschäftsführung,Projektleitung,Vertrieb intern,Vertriebspartner extern,Interessent und Käufer,Externe Beteiligte"</formula1>
    </dataValidation>
    <dataValidation type="list" showErrorMessage="1" errorTitle="Nicht in der Liste" error="Zulässig sind: kein Zugriff, ansehen, herunterladen, bearbeiten, verwalten" sqref="D10:E15">
      <formula1>"kein Zugriff,ansehen,herunterladen,bearbeiten,verwalten"</formula1>
    </dataValidation>
    <dataValidation type="list" showErrorMessage="1" errorTitle="Nicht in der Liste" error="Zulässig sind: kein Zugriff, ansehen, herunterladen, bearbeiten, verwalten" sqref="D2:E15">
      <formula1>"kein Zugriff,ansehen,herunterladen,bearbeiten,verwalten"</formula1>
    </dataValidation>
  </dataValidations>
  <pageMargins left="0.6" right="0.4" top="0.6" bottom="0.6" header="0.3" footer="0.3"/>
  <pageSetup paperSize="9" orientation="landscape"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Deckblatt</vt:lpstr>
      <vt:lpstr>Rollen</vt:lpstr>
      <vt:lpstr>Stufen</vt:lpstr>
      <vt:lpstr>Matrix</vt:lpstr>
      <vt:lpstr>Freigabeprotokoll</vt:lpstr>
    </vt:vector>
  </TitlesOfParts>
  <Company>MyInvest Pro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MyInvest Pro</dc:creator>
  <dc:title>Dokumenten- und Berechtigungsmatrix</dc:title>
  <dc:subject/>
  <dc:description/>
  <cp:keywords/>
  <cp:category/>
  <cp:lastModifiedBy>MyInvest Pro</cp:lastModifiedBy>
  <dcterms:created xsi:type="dcterms:W3CDTF">2026-08-16T00:00:00Z</dcterms:created>
  <dcterms:modified xsi:type="dcterms:W3CDTF">2026-08-16T00:00:00Z</dcterms:modified>
</cp:coreProperties>
</file>