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Fristen" state="visible" r:id="rId5"/>
    <sheet sheetId="3" name="Interessenten" state="visible" r:id="rId6"/>
    <sheet sheetId="4" name="Statusdefinition" state="visible" r:id="rId7"/>
  </sheets>
  <definedNames>
    <definedName name="_xlnm.Print_Area" localSheetId="0">'Deckblatt'!$A1:$B19</definedName>
    <definedName name="_xlnm.Print_Area" localSheetId="1">'Fristen'!$A1:$C10</definedName>
    <definedName name="_xlnm.Print_Titles" localSheetId="1">'Fristen'!$1:$1</definedName>
    <definedName name="_xlnm.Print_Area" localSheetId="2">'Interessenten'!$A1:$Z33</definedName>
    <definedName name="_xlnm.Print_Titles" localSheetId="2">'Interessenten'!$A:$D,'Interessenten'!$1:$1</definedName>
    <definedName name="_xlnm.Print_Area" localSheetId="3">'Statusdefinition'!$A1:$F11</definedName>
    <definedName name="_xlnm.Print_Titles" localSheetId="3">'Statusdefinition'!$1:$1</definedName>
  </definedNames>
  <calcPr calcId="171027"/>
</workbook>
</file>

<file path=xl/sharedStrings.xml><?xml version="1.0" encoding="utf-8"?>
<sst xmlns="http://schemas.openxmlformats.org/spreadsheetml/2006/main" count="214" uniqueCount="160">
  <si>
    <t>Interessentenliste Vorvermarktung</t>
  </si>
  <si>
    <t>Eine Liste, die ihre eigene Löschfrist kennt — mit Status, Wiedervorlage und Nachweis der Einwilligung.</t>
  </si>
  <si>
    <t>Stand</t>
  </si>
  <si>
    <t>16.08.2026</t>
  </si>
  <si>
    <t>Version</t>
  </si>
  <si>
    <t>Herausgeber</t>
  </si>
  <si>
    <t>MyInvest Pro · myinvest-pro.de</t>
  </si>
  <si>
    <t>Annahmen</t>
  </si>
  <si>
    <t>Beispielbestand</t>
  </si>
  <si>
    <t>8 Interessenten mit erfundenen Namen, 30 Zeilen vorbereitet</t>
  </si>
  <si>
    <t>Löschfristen</t>
  </si>
  <si>
    <t>24 Monate ab letztem Kontakt · 3 Monate nach Widerruf · 120 Monate nach Beurkundung — alle drei sind Eingabewerte</t>
  </si>
  <si>
    <t>Was die Mappe rechnet</t>
  </si>
  <si>
    <t>Aufbewahrungsende, Tage bis zur Löschung, Löschstatus und die Vollständigkeit der Pflichtangaben je Zeile</t>
  </si>
  <si>
    <t>Absichtliche Fehlerfälle</t>
  </si>
  <si>
    <t>ein Datensatz mit Einwilligung ohne Datum, einer ohne Rechtsgrundlage und einer mit abgelaufener Frist</t>
  </si>
  <si>
    <t>Importvorlage</t>
  </si>
  <si>
    <t>die Datei „interessentenliste-crm-import-v1.csv" trägt dieselben Felder; die ersten zwölf Spalten heißen wie im Kontakt-Import von MyInvest Pro</t>
  </si>
  <si>
    <t>Stichtag</t>
  </si>
  <si>
    <t>Unverbindliche Arbeitshilfe. Ersetzt keine Rechts-, Steuer- oder Finanzberatung. Alle eingetragenen Zahlen sind Beispielwerte und keine Marktdaten — die Mappe rechnet mit den Werten, die Sie selbst eintragen. Stand: 16.08.2026 · Version 1.</t>
  </si>
  <si>
    <t>Frist</t>
  </si>
  <si>
    <t>Wert</t>
  </si>
  <si>
    <t>Grundlage und Wirkung</t>
  </si>
  <si>
    <t>Aufbewahrung und Löschung</t>
  </si>
  <si>
    <t>Stichtag dieser Betrachtung</t>
  </si>
  <si>
    <t>Bezugstag für Wiedervorlage und Löschstatus. Bewusst kein TODAY(): Eine Liste, deren Löschstatus sich über Nacht ändert, ohne dass jemand hingesehen hat, ist kein Nachweis über den Umgang mit den Daten.</t>
  </si>
  <si>
    <t>Aufbewahrung nach letztem Kontakt in Monaten</t>
  </si>
  <si>
    <t>Der Regelfall. Die Dauer ist eine Entscheidung des Hauses und gehört in das Verarbeitungsverzeichnis — eine Vorlage kann sie nicht vorgeben, weil sie vom Zweck abhängt.</t>
  </si>
  <si>
    <t>Aufbewahrung nach Widerruf in Monaten</t>
  </si>
  <si>
    <t>Kurze Restfrist. Nach einem Widerruf bleibt nur noch der Nachweis, dass und wann widerrufen wurde — die Werbedaten selbst dürfen nicht weiterlaufen.</t>
  </si>
  <si>
    <t>Aufbewahrung nach Beurkundung in Monaten</t>
  </si>
  <si>
    <t>Bei einem beurkundeten Kaufvertrag greift die handels- und steuerrechtliche Aufbewahrung — dann ist Löschen nicht erlaubt, sondern verboten. 120 Monate sind zehn Jahre und der übliche Ansatz; die konkrete Frist gehört mit der Steuerberatung abgestimmt.</t>
  </si>
  <si>
    <t>Erinnerung vor Ablauf in Tagen</t>
  </si>
  <si>
    <t>Ab hier meldet die Spalte „Löschstatus" den Datensatz als „Löschung steht an". Ohne Vorlauf wird gelöscht, während noch jemand mit dem Interessenten spricht.</t>
  </si>
  <si>
    <t>Diese Mappe ersetzt kein Verarbeitungsverzeichnis und keine Datenschutzfolgenabschätzung. Sie tut genau eine Sache, die eine gepflegte Liste sonst nicht tut: Sie rechnet aus, wann ein Datensatz zu löschen ist, und sagt es in der Zeile — statt es einer jährlichen Aufräumaktion zu überlassen, die nie stattfindet.</t>
  </si>
  <si>
    <t>Nr.</t>
  </si>
  <si>
    <t>Anrede</t>
  </si>
  <si>
    <t>Vorname</t>
  </si>
  <si>
    <t>Nachname</t>
  </si>
  <si>
    <t>E-Mail</t>
  </si>
  <si>
    <t>Telefon</t>
  </si>
  <si>
    <t>Quelle</t>
  </si>
  <si>
    <t>Eingang am</t>
  </si>
  <si>
    <t>Projekt</t>
  </si>
  <si>
    <t>Zimmer gewünscht</t>
  </si>
  <si>
    <t>Budget bis</t>
  </si>
  <si>
    <t>Finanzierung</t>
  </si>
  <si>
    <t>Status</t>
  </si>
  <si>
    <t>Letzter Kontakt am</t>
  </si>
  <si>
    <t>Nächste Aktion</t>
  </si>
  <si>
    <t>Wiedervorlage am</t>
  </si>
  <si>
    <t>Tage bis Wiedervorlage</t>
  </si>
  <si>
    <t>Einwilligung erteilt</t>
  </si>
  <si>
    <t>Einwilligung am</t>
  </si>
  <si>
    <t>Rechtsgrundlage</t>
  </si>
  <si>
    <t>Widerruf am</t>
  </si>
  <si>
    <t>Aufbewahrung bis</t>
  </si>
  <si>
    <t>Tage bis Löschung</t>
  </si>
  <si>
    <t>Löschstatus</t>
  </si>
  <si>
    <t>Pflichtangaben</t>
  </si>
  <si>
    <t>Bemerkung</t>
  </si>
  <si>
    <t>Frau</t>
  </si>
  <si>
    <t>Katrin</t>
  </si>
  <si>
    <t>Hoffmann</t>
  </si>
  <si>
    <t>k.hoffmann@example.org</t>
  </si>
  <si>
    <t>+49 30 1234501</t>
  </si>
  <si>
    <t>Website</t>
  </si>
  <si>
    <t>Wohnpark Beispielstraße</t>
  </si>
  <si>
    <t>geklärt</t>
  </si>
  <si>
    <t>Beurkundet</t>
  </si>
  <si>
    <t>Übergabetermin abstimmen</t>
  </si>
  <si>
    <t>ja</t>
  </si>
  <si>
    <t>Vertragsanbahnung (Art. 6 Abs. 1 lit. b DSGVO)</t>
  </si>
  <si>
    <t/>
  </si>
  <si>
    <t>Herr</t>
  </si>
  <si>
    <t>Lars</t>
  </si>
  <si>
    <t>Mertens</t>
  </si>
  <si>
    <t>l.mertens@example.org</t>
  </si>
  <si>
    <t>+49 30 1234502</t>
  </si>
  <si>
    <t>Empfehlung</t>
  </si>
  <si>
    <t>Reservierung</t>
  </si>
  <si>
    <t>Notarentwurf versenden</t>
  </si>
  <si>
    <t>Selin</t>
  </si>
  <si>
    <t>Aydin</t>
  </si>
  <si>
    <t>s.aydin@example.org</t>
  </si>
  <si>
    <t>+49 30 1234503</t>
  </si>
  <si>
    <t>Portal</t>
  </si>
  <si>
    <t>Quartier Musterweg</t>
  </si>
  <si>
    <t>in Prüfung</t>
  </si>
  <si>
    <t>Besichtigung</t>
  </si>
  <si>
    <t>Finanzierungsnachweis anfordern</t>
  </si>
  <si>
    <t>Einwilligung (Art. 6 Abs. 1 lit. a DSGVO)</t>
  </si>
  <si>
    <t>Robert</t>
  </si>
  <si>
    <t>Baumann</t>
  </si>
  <si>
    <t>r.baumann@example.org</t>
  </si>
  <si>
    <t>+49 30 1234504</t>
  </si>
  <si>
    <t>Bauschild</t>
  </si>
  <si>
    <t>Qualifiziert</t>
  </si>
  <si>
    <t>Zweitbesichtigung anbieten</t>
  </si>
  <si>
    <t>Petra</t>
  </si>
  <si>
    <t>Lindner</t>
  </si>
  <si>
    <t>p.lindner@example.org</t>
  </si>
  <si>
    <t>+49 30 1234505</t>
  </si>
  <si>
    <t>Messe</t>
  </si>
  <si>
    <t>offen</t>
  </si>
  <si>
    <t>Widerruf</t>
  </si>
  <si>
    <t>Daten sperren und löschen</t>
  </si>
  <si>
    <t>Widerruf schriftlich, Nachweis in der Akte</t>
  </si>
  <si>
    <t>Tobias</t>
  </si>
  <si>
    <t>Kranz</t>
  </si>
  <si>
    <t>t.kranz@example.org</t>
  </si>
  <si>
    <t>+49 30 1234506</t>
  </si>
  <si>
    <t>Anzeige</t>
  </si>
  <si>
    <t>Kein Interesse</t>
  </si>
  <si>
    <t>Frist abgelaufen — Löschlauf</t>
  </si>
  <si>
    <t>Nadine</t>
  </si>
  <si>
    <t>Vogt</t>
  </si>
  <si>
    <t>n.vogt@example.org</t>
  </si>
  <si>
    <t>+49 30 1234507</t>
  </si>
  <si>
    <t>Vertriebspartner</t>
  </si>
  <si>
    <t>Kontaktiert</t>
  </si>
  <si>
    <t>Exposé nachfassen</t>
  </si>
  <si>
    <t>Einwilligung mündlich erteilt, Datum nachtragen</t>
  </si>
  <si>
    <t>Jonas</t>
  </si>
  <si>
    <t>Peters</t>
  </si>
  <si>
    <t>j.peters@example.org</t>
  </si>
  <si>
    <t>Bestandskunde</t>
  </si>
  <si>
    <t>Neu</t>
  </si>
  <si>
    <t>Erstgespräch terminieren</t>
  </si>
  <si>
    <t>nein</t>
  </si>
  <si>
    <t>Rechtsgrundlage vor dem ersten Versand festlegen</t>
  </si>
  <si>
    <t>Drei Spalten entscheiden über die Löschfrist, und keine davon ist ein Datum, das jemand eintippt: „Widerruf am" schlägt alles, danach greift bei Status „Beurkundet" die lange Aufbewahrung, sonst die Frist ab dem letzten Kontakt. Wer die Frist von Hand pflegt, hat sie nach dem dritten Statuswechsel falsch.</t>
  </si>
  <si>
    <t>Definition</t>
  </si>
  <si>
    <t>Wer setzt ihn</t>
  </si>
  <si>
    <t>Nächster Schritt</t>
  </si>
  <si>
    <t>Frist in Tagen</t>
  </si>
  <si>
    <t>Folge für die Aufbewahrung</t>
  </si>
  <si>
    <t>Anfrage eingegangen, noch kein Gespräch geführt.</t>
  </si>
  <si>
    <t>System oder Empfang</t>
  </si>
  <si>
    <t>Erstkontakt innerhalb von 24 Stunden</t>
  </si>
  <si>
    <t>Frist läuft ab dem letzten Kontakt</t>
  </si>
  <si>
    <t>Erstgespräch geführt, Bedarf noch nicht geklärt.</t>
  </si>
  <si>
    <t>Vertrieb</t>
  </si>
  <si>
    <t>Bedarf und Budget aufnehmen</t>
  </si>
  <si>
    <t>Bedarf, Budget und Finanzierungsstand sind bekannt und passen zum Projekt.</t>
  </si>
  <si>
    <t>Besichtigung anbieten</t>
  </si>
  <si>
    <t>Termin vor Ort oder in der Musterwohnung stattgefunden.</t>
  </si>
  <si>
    <t>Reservierung oder Absage klären</t>
  </si>
  <si>
    <t>Einheit ist reserviert, Reservierungsvereinbarung liegt vor.</t>
  </si>
  <si>
    <t>Vertriebsleitung</t>
  </si>
  <si>
    <t>Notarentwurf und Finanzierungsnachweis</t>
  </si>
  <si>
    <t>Kaufvertrag ist beim Notar beurkundet.</t>
  </si>
  <si>
    <t>Übergabe und Bautenstand begleiten</t>
  </si>
  <si>
    <t>Lange Aufbewahrung — die Unterlagen gehören zur Vertragsakte</t>
  </si>
  <si>
    <t>Interessent hat abgesagt oder reagiert nicht mehr.</t>
  </si>
  <si>
    <t>Grund festhalten, keine weitere Ansprache</t>
  </si>
  <si>
    <t>Einwilligung wurde widerrufen.</t>
  </si>
  <si>
    <t>Sofort aus allen Verteilern nehmen</t>
  </si>
  <si>
    <t>Kurze Restfrist, nur noch für den Nachweis des Widerrufs</t>
  </si>
  <si>
    <t>Ein Status ohne schriftliche Definition bedeutet in jedem Kopf etwas anderes, und die Auswertung der Abschlussquote je Phase wird damit wertlos. Dieses Blatt ist die Definition — es gehört ins Briefing der Vertriebspartner und nicht in eine Schublade.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</si>
</sst>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 €"/>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0" fontId="5" fillId="2" borderId="1" xfId="0" applyFont="1" applyFill="1" applyBorder="1" applyAlignment="1">
      <alignment vertical="center" wrapText="1"/>
    </xf>
    <xf numFmtId="0" fontId="7" fillId="2" borderId="2" xfId="0" applyFont="1" applyFill="1" applyBorder="1"/>
    <xf numFmtId="0" fontId="1" fillId="2" borderId="2" xfId="0" applyFont="1" applyFill="1" applyBorder="1"/>
    <xf numFmtId="164" fontId="1" fillId="3" borderId="0" xfId="0" applyNumberFormat="1" applyFont="1" applyFill="1" applyAlignment="1" applyProtection="1">
      <alignment vertical="top"/>
      <protection locked="0"/>
    </xf>
    <xf numFmtId="0" fontId="6" fillId="0" borderId="0" xfId="0" applyFont="1" applyAlignment="1">
      <alignment vertical="top" wrapText="1" indent="1"/>
    </xf>
    <xf numFmtId="3" fontId="1" fillId="3" borderId="0" xfId="0" applyNumberFormat="1" applyFont="1" applyFill="1" applyAlignment="1" applyProtection="1">
      <alignment horizontal="right" vertical="top" indent="1"/>
      <protection locked="0"/>
    </xf>
    <xf numFmtId="3" fontId="1" fillId="0" borderId="0" xfId="0" applyNumberFormat="1" applyFont="1"/>
    <xf numFmtId="164" fontId="1" fillId="0" borderId="0" xfId="0" applyNumberFormat="1" applyFont="1"/>
    <xf numFmtId="4" fontId="1" fillId="0" borderId="0" xfId="0" applyNumberFormat="1" applyFont="1"/>
    <xf numFmtId="165" fontId="1" fillId="0" borderId="0" xfId="0" applyNumberFormat="1" applyFont="1"/>
    <xf numFmtId="3" fontId="5" fillId="2" borderId="1" xfId="0" applyNumberFormat="1" applyFont="1" applyFill="1" applyBorder="1" applyAlignment="1">
      <alignment vertical="center" wrapText="1"/>
    </xf>
    <xf numFmtId="164" fontId="5" fillId="2" borderId="1" xfId="0" applyNumberFormat="1" applyFont="1" applyFill="1" applyBorder="1" applyAlignment="1">
      <alignment vertical="center" wrapText="1"/>
    </xf>
    <xf numFmtId="4" fontId="5" fillId="2" borderId="1" xfId="0" applyNumberFormat="1" applyFont="1" applyFill="1" applyBorder="1" applyAlignment="1">
      <alignment vertical="center" wrapText="1"/>
    </xf>
    <xf numFmtId="165" fontId="5" fillId="2" borderId="1" xfId="0" applyNumberFormat="1" applyFont="1" applyFill="1" applyBorder="1" applyAlignment="1">
      <alignment vertical="center" wrapText="1"/>
    </xf>
    <xf numFmtId="0" fontId="1" fillId="3" borderId="0" xfId="0" applyFont="1" applyFill="1" applyAlignment="1" applyProtection="1">
      <alignment vertical="top" indent="1"/>
      <protection locked="0"/>
    </xf>
    <xf numFmtId="164" fontId="1" fillId="3" borderId="0" xfId="0" applyNumberFormat="1" applyFont="1" applyFill="1" applyAlignment="1" applyProtection="1">
      <alignment horizontal="right" vertical="top" indent="1"/>
      <protection locked="0"/>
    </xf>
    <xf numFmtId="4" fontId="1" fillId="3" borderId="0" xfId="0" applyNumberFormat="1" applyFont="1" applyFill="1" applyAlignment="1" applyProtection="1">
      <alignment horizontal="right" vertical="top" indent="1"/>
      <protection locked="0"/>
    </xf>
    <xf numFmtId="165" fontId="1" fillId="3" borderId="0" xfId="0" applyNumberFormat="1" applyFont="1" applyFill="1" applyAlignment="1" applyProtection="1">
      <alignment horizontal="right" vertical="top" indent="1"/>
      <protection locked="0"/>
    </xf>
    <xf numFmtId="3" fontId="1" fillId="0" borderId="0" xfId="0" applyNumberFormat="1" applyFont="1" applyAlignment="1" applyProtection="1">
      <alignment horizontal="right" vertical="top" indent="1"/>
    </xf>
    <xf numFmtId="164" fontId="1" fillId="0" borderId="0" xfId="0" applyNumberFormat="1" applyFont="1" applyAlignment="1" applyProtection="1">
      <alignment horizontal="right" vertical="top" indent="1"/>
    </xf>
    <xf numFmtId="0" fontId="1" fillId="0" borderId="0" xfId="0" applyFont="1" applyAlignment="1" applyProtection="1">
      <alignment vertical="top" indent="2"/>
    </xf>
    <xf numFmtId="3" fontId="1" fillId="0" borderId="0" xfId="0" applyNumberFormat="1" applyFont="1" applyAlignment="1">
      <alignment vertical="top"/>
    </xf>
    <xf numFmtId="0" fontId="5" fillId="3" borderId="0" xfId="0" applyFont="1" applyFill="1" applyAlignment="1" applyProtection="1">
      <alignment vertical="top" indent="1"/>
      <protection locked="0"/>
    </xf>
    <xf numFmtId="0" fontId="1" fillId="3" borderId="0" xfId="0" applyFont="1" applyFill="1" applyAlignment="1" applyProtection="1">
      <alignment vertical="top" wrapText="1" inden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23.5" customHeight="1" spans="1:2" x14ac:dyDescent="0.25">
      <c r="A13" s="7" t="s">
        <v>10</v>
      </c>
      <c r="B13" s="2" t="s">
        <v>11</v>
      </c>
    </row>
    <row r="14" ht="23.5" customHeight="1" spans="1:2" x14ac:dyDescent="0.25">
      <c r="A14" s="7" t="s">
        <v>12</v>
      </c>
      <c r="B14" s="2" t="s">
        <v>13</v>
      </c>
    </row>
    <row r="15" ht="23.5" customHeight="1" spans="1:2" x14ac:dyDescent="0.25">
      <c r="A15" s="7" t="s">
        <v>14</v>
      </c>
      <c r="B15" s="2" t="s">
        <v>15</v>
      </c>
    </row>
    <row r="16" ht="34" customHeight="1" spans="1:2" x14ac:dyDescent="0.25">
      <c r="A16" s="7" t="s">
        <v>16</v>
      </c>
      <c r="B16" s="2" t="s">
        <v>17</v>
      </c>
    </row>
    <row r="17" ht="13" customHeight="1" spans="1:2" x14ac:dyDescent="0.25">
      <c r="A17" s="7" t="s">
        <v>18</v>
      </c>
      <c r="B17" s="2" t="s">
        <v>3</v>
      </c>
    </row>
    <row r="19" ht="46" customHeight="1" spans="1:2" x14ac:dyDescent="0.25">
      <c r="A19" s="8" t="s">
        <v>19</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pane ySplit="1" topLeftCell="A2" activePane="bottomLeft" state="frozen"/>
      <selection pane="bottomLeft"/>
    </sheetView>
  </sheetViews>
  <sheetFormatPr defaultRowHeight="15" outlineLevelRow="0" outlineLevelCol="0" x14ac:dyDescent="55"/>
  <cols>
    <col min="1" max="1" width="44" style="1" customWidth="1"/>
    <col min="2" max="2" width="14" style="1" customWidth="1"/>
    <col min="3" max="3" width="78" style="1" customWidth="1"/>
  </cols>
  <sheetData>
    <row r="1" ht="22" customHeight="1" spans="1:3" x14ac:dyDescent="0.25">
      <c r="A1" s="9" t="s">
        <v>20</v>
      </c>
      <c r="B1" s="9" t="s">
        <v>21</v>
      </c>
      <c r="C1" s="9" t="s">
        <v>22</v>
      </c>
    </row>
    <row r="3" spans="1:3" x14ac:dyDescent="0.25">
      <c r="A3" s="10" t="s">
        <v>23</v>
      </c>
      <c r="B3" s="11"/>
      <c r="C3" s="11"/>
    </row>
    <row r="4" ht="34" customHeight="1" spans="1:3" x14ac:dyDescent="0.25">
      <c r="A4" s="7" t="s">
        <v>24</v>
      </c>
      <c r="B4" s="12">
        <v>46250</v>
      </c>
      <c r="C4" s="13" t="s">
        <v>25</v>
      </c>
    </row>
    <row r="5" ht="23.5" customHeight="1" spans="1:3" x14ac:dyDescent="0.25">
      <c r="A5" s="7" t="s">
        <v>26</v>
      </c>
      <c r="B5" s="14">
        <v>24</v>
      </c>
      <c r="C5" s="13" t="s">
        <v>27</v>
      </c>
    </row>
    <row r="6" ht="23.5" customHeight="1" spans="1:3" x14ac:dyDescent="0.25">
      <c r="A6" s="7" t="s">
        <v>28</v>
      </c>
      <c r="B6" s="14">
        <v>3</v>
      </c>
      <c r="C6" s="13" t="s">
        <v>29</v>
      </c>
    </row>
    <row r="7" ht="34" customHeight="1" spans="1:3" x14ac:dyDescent="0.25">
      <c r="A7" s="7" t="s">
        <v>30</v>
      </c>
      <c r="B7" s="14">
        <v>120</v>
      </c>
      <c r="C7" s="13" t="s">
        <v>31</v>
      </c>
    </row>
    <row r="8" ht="23.5" customHeight="1" spans="1:3" x14ac:dyDescent="0.25">
      <c r="A8" s="7" t="s">
        <v>32</v>
      </c>
      <c r="B8" s="14">
        <v>30</v>
      </c>
      <c r="C8" s="13" t="s">
        <v>33</v>
      </c>
    </row>
    <row r="10" ht="23.5" customHeight="1" spans="1:3" x14ac:dyDescent="0.25">
      <c r="A10" s="13" t="s">
        <v>34</v>
      </c>
      <c r="B10" s="13"/>
      <c r="C10" s="13"/>
    </row>
  </sheetData>
  <sheetProtection sheet="1" insertRows="0" deleteRows="0" sort="0" autoFilter="0"/>
  <autoFilter ref="A1:C1"/>
  <mergeCells count="1">
    <mergeCell ref="A10:C10"/>
  </mergeCells>
  <dataValidations count="4">
    <dataValidation type="decimal" allowBlank="1" showErrorMessage="1" errorTitle="Wert außerhalb des Bereichs" error="Zulässig sind Werte zwischen 1 und 240." sqref="B5">
      <formula1>1</formula1>
      <formula2>240</formula2>
    </dataValidation>
    <dataValidation type="decimal" allowBlank="1" showErrorMessage="1" errorTitle="Wert außerhalb des Bereichs" error="Zulässig sind Werte zwischen 0 und 60." sqref="B6">
      <formula1>0</formula1>
      <formula2>60</formula2>
    </dataValidation>
    <dataValidation type="decimal" allowBlank="1" showErrorMessage="1" errorTitle="Wert außerhalb des Bereichs" error="Zulässig sind Werte zwischen 0 und 240." sqref="B7">
      <formula1>0</formula1>
      <formula2>240</formula2>
    </dataValidation>
    <dataValidation type="decimal" allowBlank="1" showErrorMessage="1" errorTitle="Wert außerhalb des Bereichs" error="Zulässig sind Werte zwischen 0 und 180." sqref="B8">
      <formula1>0</formula1>
      <formula2>180</formula2>
    </dataValidation>
  </dataValidations>
  <pageMargins left="0.6" right="0.4" top="0.6" bottom="0.6" header="0.3" footer="0.3"/>
  <pageSetup paperSize="9" orientation="portrait"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pane ySplit="1" topLeftCell="A2" activePane="bottomLeft" state="frozen"/>
      <selection pane="bottomLeft"/>
    </sheetView>
  </sheetViews>
  <sheetFormatPr defaultRowHeight="15" outlineLevelRow="0" outlineLevelCol="0" x14ac:dyDescent="55"/>
  <cols>
    <col min="1" max="1" width="6" style="15" customWidth="1"/>
    <col min="2" max="2" width="11" style="1" customWidth="1"/>
    <col min="3" max="3" width="15" style="1" customWidth="1"/>
    <col min="4" max="4" width="17" style="1" customWidth="1"/>
    <col min="5" max="5" width="30" style="1" customWidth="1"/>
    <col min="6" max="7" width="18" style="1" customWidth="1"/>
    <col min="8" max="8" width="13" style="16" customWidth="1"/>
    <col min="9" max="9" width="26" style="1" customWidth="1"/>
    <col min="10" max="10" width="12" style="17" customWidth="1"/>
    <col min="11" max="11" width="15" style="18" customWidth="1"/>
    <col min="12" max="12" width="14" style="1" customWidth="1"/>
    <col min="13" max="13" width="16" style="1" customWidth="1"/>
    <col min="14" max="14" width="15" style="16" customWidth="1"/>
    <col min="15" max="15" width="30" style="1" customWidth="1"/>
    <col min="16" max="16" width="15" style="16" customWidth="1"/>
    <col min="17" max="17" width="14" style="15" customWidth="1"/>
    <col min="18" max="18" width="13" style="1" customWidth="1"/>
    <col min="19" max="19" width="14" style="16" customWidth="1"/>
    <col min="20" max="20" width="38" style="1" customWidth="1"/>
    <col min="21" max="21" width="13" style="16" customWidth="1"/>
    <col min="22" max="22" width="15" style="16" customWidth="1"/>
    <col min="23" max="23" width="14" style="15" customWidth="1"/>
    <col min="24" max="24" width="18" style="1" customWidth="1"/>
    <col min="25" max="25" width="24" style="1" customWidth="1"/>
    <col min="26" max="26" width="34" style="1" customWidth="1"/>
  </cols>
  <sheetData>
    <row r="1" ht="33" customHeight="1" spans="1:26" x14ac:dyDescent="0.25">
      <c r="A1" s="19" t="s">
        <v>35</v>
      </c>
      <c r="B1" s="9" t="s">
        <v>36</v>
      </c>
      <c r="C1" s="9" t="s">
        <v>37</v>
      </c>
      <c r="D1" s="9" t="s">
        <v>38</v>
      </c>
      <c r="E1" s="9" t="s">
        <v>39</v>
      </c>
      <c r="F1" s="9" t="s">
        <v>40</v>
      </c>
      <c r="G1" s="9" t="s">
        <v>41</v>
      </c>
      <c r="H1" s="20" t="s">
        <v>42</v>
      </c>
      <c r="I1" s="9" t="s">
        <v>43</v>
      </c>
      <c r="J1" s="21" t="s">
        <v>44</v>
      </c>
      <c r="K1" s="22" t="s">
        <v>45</v>
      </c>
      <c r="L1" s="9" t="s">
        <v>46</v>
      </c>
      <c r="M1" s="9" t="s">
        <v>47</v>
      </c>
      <c r="N1" s="20" t="s">
        <v>48</v>
      </c>
      <c r="O1" s="9" t="s">
        <v>49</v>
      </c>
      <c r="P1" s="20" t="s">
        <v>50</v>
      </c>
      <c r="Q1" s="19" t="s">
        <v>51</v>
      </c>
      <c r="R1" s="9" t="s">
        <v>52</v>
      </c>
      <c r="S1" s="20" t="s">
        <v>53</v>
      </c>
      <c r="T1" s="9" t="s">
        <v>54</v>
      </c>
      <c r="U1" s="20" t="s">
        <v>55</v>
      </c>
      <c r="V1" s="20" t="s">
        <v>56</v>
      </c>
      <c r="W1" s="19" t="s">
        <v>57</v>
      </c>
      <c r="X1" s="9" t="s">
        <v>58</v>
      </c>
      <c r="Y1" s="9" t="s">
        <v>59</v>
      </c>
      <c r="Z1" s="9" t="s">
        <v>60</v>
      </c>
    </row>
    <row r="2" spans="1:26" x14ac:dyDescent="0.25">
      <c r="A2" s="14">
        <v>1</v>
      </c>
      <c r="B2" s="23" t="s">
        <v>61</v>
      </c>
      <c r="C2" s="23" t="s">
        <v>62</v>
      </c>
      <c r="D2" s="23" t="s">
        <v>63</v>
      </c>
      <c r="E2" s="23" t="s">
        <v>64</v>
      </c>
      <c r="F2" s="23" t="s">
        <v>65</v>
      </c>
      <c r="G2" s="23" t="s">
        <v>66</v>
      </c>
      <c r="H2" s="24">
        <v>46146</v>
      </c>
      <c r="I2" s="23" t="s">
        <v>67</v>
      </c>
      <c r="J2" s="25">
        <v>3</v>
      </c>
      <c r="K2" s="26">
        <v>480000</v>
      </c>
      <c r="L2" s="23" t="s">
        <v>68</v>
      </c>
      <c r="M2" s="23" t="s">
        <v>69</v>
      </c>
      <c r="N2" s="24">
        <v>46191</v>
      </c>
      <c r="O2" s="23" t="s">
        <v>70</v>
      </c>
      <c r="P2" s="24">
        <v>46280</v>
      </c>
      <c r="Q2" s="27">
        <f>IF($P2="","",$P2-Fristen!$B$4)</f>
        <v>30</v>
      </c>
      <c r="R2" s="23" t="s">
        <v>71</v>
      </c>
      <c r="S2" s="24">
        <v>46146</v>
      </c>
      <c r="T2" s="23" t="s">
        <v>72</v>
      </c>
      <c r="U2" s="24"/>
      <c r="V2" s="28">
        <f>IF($N2="","",IF($U2&lt;&gt;"",EDATE($U2,Fristen!$B$6),IF($M2="Beurkundet",EDATE($N2,Fristen!$B$7),EDATE($N2,Fristen!$B$5))))</f>
        <v>49844</v>
      </c>
      <c r="W2" s="27">
        <f>IF($V2="","",$V2-Fristen!$B$4)</f>
        <v>3594</v>
      </c>
      <c r="X2" s="29" t="str">
        <f>IF($W2="","",IF($W2&lt;0,"zu löschen",IF($W2&lt;=Fristen!$B$8,"Löschung steht an","aktiv")))</f>
        <v>aktiv</v>
      </c>
      <c r="Y2" s="29" t="str">
        <f>IF($D2="","",IF(AND($E2="",$F2=""),"kein Kontaktweg",IF($T2="","Rechtsgrundlage fehlt",IF(AND(LEFT($T2,12)="Einwilligung",$S2=""),"Datum der Einwilligung fehlt","vollständig"))))</f>
        <v>vollständig</v>
      </c>
      <c r="Z2" s="23" t="s">
        <v>73</v>
      </c>
    </row>
    <row r="3" spans="1:26" x14ac:dyDescent="0.25">
      <c r="A3" s="14">
        <v>2</v>
      </c>
      <c r="B3" s="23" t="s">
        <v>74</v>
      </c>
      <c r="C3" s="23" t="s">
        <v>75</v>
      </c>
      <c r="D3" s="23" t="s">
        <v>76</v>
      </c>
      <c r="E3" s="23" t="s">
        <v>77</v>
      </c>
      <c r="F3" s="23" t="s">
        <v>78</v>
      </c>
      <c r="G3" s="23" t="s">
        <v>79</v>
      </c>
      <c r="H3" s="24">
        <v>46163</v>
      </c>
      <c r="I3" s="23" t="s">
        <v>67</v>
      </c>
      <c r="J3" s="25">
        <v>4</v>
      </c>
      <c r="K3" s="26">
        <v>620000</v>
      </c>
      <c r="L3" s="23" t="s">
        <v>68</v>
      </c>
      <c r="M3" s="23" t="s">
        <v>80</v>
      </c>
      <c r="N3" s="24">
        <v>46245</v>
      </c>
      <c r="O3" s="23" t="s">
        <v>81</v>
      </c>
      <c r="P3" s="24">
        <v>46259</v>
      </c>
      <c r="Q3" s="27">
        <f>IF($P3="","",$P3-Fristen!$B$4)</f>
        <v>9</v>
      </c>
      <c r="R3" s="23" t="s">
        <v>71</v>
      </c>
      <c r="S3" s="24">
        <v>46163</v>
      </c>
      <c r="T3" s="23" t="s">
        <v>72</v>
      </c>
      <c r="U3" s="24"/>
      <c r="V3" s="28">
        <f>IF($N3="","",IF($U3&lt;&gt;"",EDATE($U3,Fristen!$B$6),IF($M3="Beurkundet",EDATE($N3,Fristen!$B$7),EDATE($N3,Fristen!$B$5))))</f>
        <v>46976</v>
      </c>
      <c r="W3" s="27">
        <f>IF($V3="","",$V3-Fristen!$B$4)</f>
        <v>726</v>
      </c>
      <c r="X3" s="29" t="str">
        <f>IF($W3="","",IF($W3&lt;0,"zu löschen",IF($W3&lt;=Fristen!$B$8,"Löschung steht an","aktiv")))</f>
        <v>aktiv</v>
      </c>
      <c r="Y3" s="29" t="str">
        <f>IF($D3="","",IF(AND($E3="",$F3=""),"kein Kontaktweg",IF($T3="","Rechtsgrundlage fehlt",IF(AND(LEFT($T3,12)="Einwilligung",$S3=""),"Datum der Einwilligung fehlt","vollständig"))))</f>
        <v>vollständig</v>
      </c>
      <c r="Z3" s="23" t="s">
        <v>73</v>
      </c>
    </row>
    <row r="4" spans="1:26" x14ac:dyDescent="0.25">
      <c r="A4" s="14">
        <v>3</v>
      </c>
      <c r="B4" s="23" t="s">
        <v>61</v>
      </c>
      <c r="C4" s="23" t="s">
        <v>82</v>
      </c>
      <c r="D4" s="23" t="s">
        <v>83</v>
      </c>
      <c r="E4" s="23" t="s">
        <v>84</v>
      </c>
      <c r="F4" s="23" t="s">
        <v>85</v>
      </c>
      <c r="G4" s="23" t="s">
        <v>86</v>
      </c>
      <c r="H4" s="24">
        <v>46175</v>
      </c>
      <c r="I4" s="23" t="s">
        <v>87</v>
      </c>
      <c r="J4" s="25">
        <v>2</v>
      </c>
      <c r="K4" s="26">
        <v>340000</v>
      </c>
      <c r="L4" s="23" t="s">
        <v>88</v>
      </c>
      <c r="M4" s="23" t="s">
        <v>89</v>
      </c>
      <c r="N4" s="24">
        <v>46239</v>
      </c>
      <c r="O4" s="23" t="s">
        <v>90</v>
      </c>
      <c r="P4" s="24">
        <v>46253</v>
      </c>
      <c r="Q4" s="27">
        <f>IF($P4="","",$P4-Fristen!$B$4)</f>
        <v>3</v>
      </c>
      <c r="R4" s="23" t="s">
        <v>71</v>
      </c>
      <c r="S4" s="24">
        <v>46175</v>
      </c>
      <c r="T4" s="23" t="s">
        <v>91</v>
      </c>
      <c r="U4" s="24"/>
      <c r="V4" s="28">
        <f>IF($N4="","",IF($U4&lt;&gt;"",EDATE($U4,Fristen!$B$6),IF($M4="Beurkundet",EDATE($N4,Fristen!$B$7),EDATE($N4,Fristen!$B$5))))</f>
        <v>46970</v>
      </c>
      <c r="W4" s="27">
        <f>IF($V4="","",$V4-Fristen!$B$4)</f>
        <v>720</v>
      </c>
      <c r="X4" s="29" t="str">
        <f>IF($W4="","",IF($W4&lt;0,"zu löschen",IF($W4&lt;=Fristen!$B$8,"Löschung steht an","aktiv")))</f>
        <v>aktiv</v>
      </c>
      <c r="Y4" s="29" t="str">
        <f>IF($D4="","",IF(AND($E4="",$F4=""),"kein Kontaktweg",IF($T4="","Rechtsgrundlage fehlt",IF(AND(LEFT($T4,12)="Einwilligung",$S4=""),"Datum der Einwilligung fehlt","vollständig"))))</f>
        <v>vollständig</v>
      </c>
      <c r="Z4" s="23" t="s">
        <v>73</v>
      </c>
    </row>
    <row r="5" spans="1:26" x14ac:dyDescent="0.25">
      <c r="A5" s="14">
        <v>4</v>
      </c>
      <c r="B5" s="23" t="s">
        <v>74</v>
      </c>
      <c r="C5" s="23" t="s">
        <v>92</v>
      </c>
      <c r="D5" s="23" t="s">
        <v>93</v>
      </c>
      <c r="E5" s="23" t="s">
        <v>94</v>
      </c>
      <c r="F5" s="23" t="s">
        <v>95</v>
      </c>
      <c r="G5" s="23" t="s">
        <v>96</v>
      </c>
      <c r="H5" s="24">
        <v>46187</v>
      </c>
      <c r="I5" s="23" t="s">
        <v>87</v>
      </c>
      <c r="J5" s="25">
        <v>4</v>
      </c>
      <c r="K5" s="26">
        <v>700000</v>
      </c>
      <c r="L5" s="23" t="s">
        <v>68</v>
      </c>
      <c r="M5" s="23" t="s">
        <v>97</v>
      </c>
      <c r="N5" s="24">
        <v>46246</v>
      </c>
      <c r="O5" s="23" t="s">
        <v>98</v>
      </c>
      <c r="P5" s="24">
        <v>46256</v>
      </c>
      <c r="Q5" s="27">
        <f>IF($P5="","",$P5-Fristen!$B$4)</f>
        <v>6</v>
      </c>
      <c r="R5" s="23" t="s">
        <v>71</v>
      </c>
      <c r="S5" s="24">
        <v>46187</v>
      </c>
      <c r="T5" s="23" t="s">
        <v>91</v>
      </c>
      <c r="U5" s="24"/>
      <c r="V5" s="28">
        <f>IF($N5="","",IF($U5&lt;&gt;"",EDATE($U5,Fristen!$B$6),IF($M5="Beurkundet",EDATE($N5,Fristen!$B$7),EDATE($N5,Fristen!$B$5))))</f>
        <v>46977</v>
      </c>
      <c r="W5" s="27">
        <f>IF($V5="","",$V5-Fristen!$B$4)</f>
        <v>727</v>
      </c>
      <c r="X5" s="29" t="str">
        <f>IF($W5="","",IF($W5&lt;0,"zu löschen",IF($W5&lt;=Fristen!$B$8,"Löschung steht an","aktiv")))</f>
        <v>aktiv</v>
      </c>
      <c r="Y5" s="29" t="str">
        <f>IF($D5="","",IF(AND($E5="",$F5=""),"kein Kontaktweg",IF($T5="","Rechtsgrundlage fehlt",IF(AND(LEFT($T5,12)="Einwilligung",$S5=""),"Datum der Einwilligung fehlt","vollständig"))))</f>
        <v>vollständig</v>
      </c>
      <c r="Z5" s="23" t="s">
        <v>73</v>
      </c>
    </row>
    <row r="6" spans="1:26" x14ac:dyDescent="0.25">
      <c r="A6" s="14">
        <v>5</v>
      </c>
      <c r="B6" s="23" t="s">
        <v>61</v>
      </c>
      <c r="C6" s="23" t="s">
        <v>99</v>
      </c>
      <c r="D6" s="23" t="s">
        <v>100</v>
      </c>
      <c r="E6" s="23" t="s">
        <v>101</v>
      </c>
      <c r="F6" s="23" t="s">
        <v>102</v>
      </c>
      <c r="G6" s="23" t="s">
        <v>103</v>
      </c>
      <c r="H6" s="24">
        <v>46089</v>
      </c>
      <c r="I6" s="23" t="s">
        <v>67</v>
      </c>
      <c r="J6" s="25">
        <v>2</v>
      </c>
      <c r="K6" s="26">
        <v>310000</v>
      </c>
      <c r="L6" s="23" t="s">
        <v>104</v>
      </c>
      <c r="M6" s="23" t="s">
        <v>105</v>
      </c>
      <c r="N6" s="24">
        <v>46132</v>
      </c>
      <c r="O6" s="23" t="s">
        <v>106</v>
      </c>
      <c r="P6" s="24"/>
      <c r="Q6" s="27" t="str">
        <f>IF($P6="","",$P6-Fristen!$B$4)</f>
        <v/>
      </c>
      <c r="R6" s="23" t="s">
        <v>71</v>
      </c>
      <c r="S6" s="24">
        <v>46089</v>
      </c>
      <c r="T6" s="23" t="s">
        <v>91</v>
      </c>
      <c r="U6" s="24">
        <v>46144</v>
      </c>
      <c r="V6" s="28">
        <f>IF($N6="","",IF($U6&lt;&gt;"",EDATE($U6,Fristen!$B$6),IF($M6="Beurkundet",EDATE($N6,Fristen!$B$7),EDATE($N6,Fristen!$B$5))))</f>
        <v>46236</v>
      </c>
      <c r="W6" s="27">
        <f>IF($V6="","",$V6-Fristen!$B$4)</f>
        <v>-14</v>
      </c>
      <c r="X6" s="29" t="str">
        <f>IF($W6="","",IF($W6&lt;0,"zu löschen",IF($W6&lt;=Fristen!$B$8,"Löschung steht an","aktiv")))</f>
        <v>zu löschen</v>
      </c>
      <c r="Y6" s="29" t="str">
        <f>IF($D6="","",IF(AND($E6="",$F6=""),"kein Kontaktweg",IF($T6="","Rechtsgrundlage fehlt",IF(AND(LEFT($T6,12)="Einwilligung",$S6=""),"Datum der Einwilligung fehlt","vollständig"))))</f>
        <v>vollständig</v>
      </c>
      <c r="Z6" s="23" t="s">
        <v>107</v>
      </c>
    </row>
    <row r="7" spans="1:26" x14ac:dyDescent="0.25">
      <c r="A7" s="14">
        <v>6</v>
      </c>
      <c r="B7" s="23" t="s">
        <v>74</v>
      </c>
      <c r="C7" s="23" t="s">
        <v>108</v>
      </c>
      <c r="D7" s="23" t="s">
        <v>109</v>
      </c>
      <c r="E7" s="23" t="s">
        <v>110</v>
      </c>
      <c r="F7" s="23" t="s">
        <v>111</v>
      </c>
      <c r="G7" s="23" t="s">
        <v>112</v>
      </c>
      <c r="H7" s="24">
        <v>45341</v>
      </c>
      <c r="I7" s="23" t="s">
        <v>67</v>
      </c>
      <c r="J7" s="25">
        <v>3</v>
      </c>
      <c r="K7" s="26">
        <v>420000</v>
      </c>
      <c r="L7" s="23" t="s">
        <v>104</v>
      </c>
      <c r="M7" s="23" t="s">
        <v>113</v>
      </c>
      <c r="N7" s="24">
        <v>45393</v>
      </c>
      <c r="O7" s="23" t="s">
        <v>73</v>
      </c>
      <c r="P7" s="24"/>
      <c r="Q7" s="27" t="str">
        <f>IF($P7="","",$P7-Fristen!$B$4)</f>
        <v/>
      </c>
      <c r="R7" s="23" t="s">
        <v>71</v>
      </c>
      <c r="S7" s="24">
        <v>45341</v>
      </c>
      <c r="T7" s="23" t="s">
        <v>91</v>
      </c>
      <c r="U7" s="24"/>
      <c r="V7" s="28">
        <f>IF($N7="","",IF($U7&lt;&gt;"",EDATE($U7,Fristen!$B$6),IF($M7="Beurkundet",EDATE($N7,Fristen!$B$7),EDATE($N7,Fristen!$B$5))))</f>
        <v>46123</v>
      </c>
      <c r="W7" s="27">
        <f>IF($V7="","",$V7-Fristen!$B$4)</f>
        <v>-127</v>
      </c>
      <c r="X7" s="29" t="str">
        <f>IF($W7="","",IF($W7&lt;0,"zu löschen",IF($W7&lt;=Fristen!$B$8,"Löschung steht an","aktiv")))</f>
        <v>zu löschen</v>
      </c>
      <c r="Y7" s="29" t="str">
        <f>IF($D7="","",IF(AND($E7="",$F7=""),"kein Kontaktweg",IF($T7="","Rechtsgrundlage fehlt",IF(AND(LEFT($T7,12)="Einwilligung",$S7=""),"Datum der Einwilligung fehlt","vollständig"))))</f>
        <v>vollständig</v>
      </c>
      <c r="Z7" s="23" t="s">
        <v>114</v>
      </c>
    </row>
    <row r="8" spans="1:26" x14ac:dyDescent="0.25">
      <c r="A8" s="14">
        <v>7</v>
      </c>
      <c r="B8" s="23" t="s">
        <v>61</v>
      </c>
      <c r="C8" s="23" t="s">
        <v>115</v>
      </c>
      <c r="D8" s="23" t="s">
        <v>116</v>
      </c>
      <c r="E8" s="23" t="s">
        <v>117</v>
      </c>
      <c r="F8" s="23" t="s">
        <v>118</v>
      </c>
      <c r="G8" s="23" t="s">
        <v>119</v>
      </c>
      <c r="H8" s="24">
        <v>46233</v>
      </c>
      <c r="I8" s="23" t="s">
        <v>87</v>
      </c>
      <c r="J8" s="25">
        <v>3</v>
      </c>
      <c r="K8" s="26">
        <v>455000</v>
      </c>
      <c r="L8" s="23" t="s">
        <v>88</v>
      </c>
      <c r="M8" s="23" t="s">
        <v>120</v>
      </c>
      <c r="N8" s="24">
        <v>46247</v>
      </c>
      <c r="O8" s="23" t="s">
        <v>121</v>
      </c>
      <c r="P8" s="24">
        <v>46254</v>
      </c>
      <c r="Q8" s="27">
        <f>IF($P8="","",$P8-Fristen!$B$4)</f>
        <v>4</v>
      </c>
      <c r="R8" s="23" t="s">
        <v>71</v>
      </c>
      <c r="S8" s="24"/>
      <c r="T8" s="23" t="s">
        <v>91</v>
      </c>
      <c r="U8" s="24"/>
      <c r="V8" s="28">
        <f>IF($N8="","",IF($U8&lt;&gt;"",EDATE($U8,Fristen!$B$6),IF($M8="Beurkundet",EDATE($N8,Fristen!$B$7),EDATE($N8,Fristen!$B$5))))</f>
        <v>46978</v>
      </c>
      <c r="W8" s="27">
        <f>IF($V8="","",$V8-Fristen!$B$4)</f>
        <v>728</v>
      </c>
      <c r="X8" s="29" t="str">
        <f>IF($W8="","",IF($W8&lt;0,"zu löschen",IF($W8&lt;=Fristen!$B$8,"Löschung steht an","aktiv")))</f>
        <v>aktiv</v>
      </c>
      <c r="Y8" s="29" t="str">
        <f>IF($D8="","",IF(AND($E8="",$F8=""),"kein Kontaktweg",IF($T8="","Rechtsgrundlage fehlt",IF(AND(LEFT($T8,12)="Einwilligung",$S8=""),"Datum der Einwilligung fehlt","vollständig"))))</f>
        <v>Datum der Einwilligung fehlt</v>
      </c>
      <c r="Z8" s="23" t="s">
        <v>122</v>
      </c>
    </row>
    <row r="9" spans="1:26" x14ac:dyDescent="0.25">
      <c r="A9" s="14">
        <v>8</v>
      </c>
      <c r="B9" s="23" t="s">
        <v>74</v>
      </c>
      <c r="C9" s="23" t="s">
        <v>123</v>
      </c>
      <c r="D9" s="23" t="s">
        <v>124</v>
      </c>
      <c r="E9" s="23" t="s">
        <v>125</v>
      </c>
      <c r="F9" s="23" t="s">
        <v>73</v>
      </c>
      <c r="G9" s="23" t="s">
        <v>126</v>
      </c>
      <c r="H9" s="24">
        <v>46243</v>
      </c>
      <c r="I9" s="23" t="s">
        <v>87</v>
      </c>
      <c r="J9" s="25">
        <v>2</v>
      </c>
      <c r="K9" s="26">
        <v>330000</v>
      </c>
      <c r="L9" s="23" t="s">
        <v>104</v>
      </c>
      <c r="M9" s="23" t="s">
        <v>127</v>
      </c>
      <c r="N9" s="24">
        <v>46243</v>
      </c>
      <c r="O9" s="23" t="s">
        <v>128</v>
      </c>
      <c r="P9" s="24">
        <v>46252</v>
      </c>
      <c r="Q9" s="27">
        <f>IF($P9="","",$P9-Fristen!$B$4)</f>
        <v>2</v>
      </c>
      <c r="R9" s="23" t="s">
        <v>129</v>
      </c>
      <c r="S9" s="24"/>
      <c r="T9" s="23" t="s">
        <v>73</v>
      </c>
      <c r="U9" s="24"/>
      <c r="V9" s="28">
        <f>IF($N9="","",IF($U9&lt;&gt;"",EDATE($U9,Fristen!$B$6),IF($M9="Beurkundet",EDATE($N9,Fristen!$B$7),EDATE($N9,Fristen!$B$5))))</f>
        <v>46974</v>
      </c>
      <c r="W9" s="27">
        <f>IF($V9="","",$V9-Fristen!$B$4)</f>
        <v>724</v>
      </c>
      <c r="X9" s="29" t="str">
        <f>IF($W9="","",IF($W9&lt;0,"zu löschen",IF($W9&lt;=Fristen!$B$8,"Löschung steht an","aktiv")))</f>
        <v>aktiv</v>
      </c>
      <c r="Y9" s="29" t="str">
        <f>IF($D9="","",IF(AND($E9="",$F9=""),"kein Kontaktweg",IF($T9="","Rechtsgrundlage fehlt",IF(AND(LEFT($T9,12)="Einwilligung",$S9=""),"Datum der Einwilligung fehlt","vollständig"))))</f>
        <v>Rechtsgrundlage fehlt</v>
      </c>
      <c r="Z9" s="23" t="s">
        <v>130</v>
      </c>
    </row>
    <row r="10" spans="1:26" x14ac:dyDescent="0.25">
      <c r="A10" s="14"/>
      <c r="B10" s="23"/>
      <c r="C10" s="23"/>
      <c r="D10" s="23"/>
      <c r="E10" s="23"/>
      <c r="F10" s="23"/>
      <c r="G10" s="23"/>
      <c r="H10" s="24"/>
      <c r="I10" s="23"/>
      <c r="J10" s="25"/>
      <c r="K10" s="26"/>
      <c r="L10" s="23"/>
      <c r="M10" s="23"/>
      <c r="N10" s="24"/>
      <c r="O10" s="23"/>
      <c r="P10" s="24"/>
      <c r="Q10" s="27" t="str">
        <f>IF($P10="","",$P10-Fristen!$B$4)</f>
        <v/>
      </c>
      <c r="R10" s="23"/>
      <c r="S10" s="24"/>
      <c r="T10" s="23"/>
      <c r="U10" s="24"/>
      <c r="V10" s="28" t="str">
        <f>IF($N10="","",IF($U10&lt;&gt;"",EDATE($U10,Fristen!$B$6),IF($M10="Beurkundet",EDATE($N10,Fristen!$B$7),EDATE($N10,Fristen!$B$5))))</f>
        <v/>
      </c>
      <c r="W10" s="27" t="str">
        <f>IF($V10="","",$V10-Fristen!$B$4)</f>
        <v/>
      </c>
      <c r="X10" s="29" t="str">
        <f>IF($W10="","",IF($W10&lt;0,"zu löschen",IF($W10&lt;=Fristen!$B$8,"Löschung steht an","aktiv")))</f>
        <v/>
      </c>
      <c r="Y10" s="29" t="str">
        <f>IF($D10="","",IF(AND($E10="",$F10=""),"kein Kontaktweg",IF($T10="","Rechtsgrundlage fehlt",IF(AND(LEFT($T10,12)="Einwilligung",$S10=""),"Datum der Einwilligung fehlt","vollständig"))))</f>
        <v/>
      </c>
      <c r="Z10" s="23"/>
    </row>
    <row r="11" spans="1:26" x14ac:dyDescent="0.25">
      <c r="A11" s="14"/>
      <c r="B11" s="23"/>
      <c r="C11" s="23"/>
      <c r="D11" s="23"/>
      <c r="E11" s="23"/>
      <c r="F11" s="23"/>
      <c r="G11" s="23"/>
      <c r="H11" s="24"/>
      <c r="I11" s="23"/>
      <c r="J11" s="25"/>
      <c r="K11" s="26"/>
      <c r="L11" s="23"/>
      <c r="M11" s="23"/>
      <c r="N11" s="24"/>
      <c r="O11" s="23"/>
      <c r="P11" s="24"/>
      <c r="Q11" s="27" t="str">
        <f>IF($P11="","",$P11-Fristen!$B$4)</f>
        <v/>
      </c>
      <c r="R11" s="23"/>
      <c r="S11" s="24"/>
      <c r="T11" s="23"/>
      <c r="U11" s="24"/>
      <c r="V11" s="28" t="str">
        <f>IF($N11="","",IF($U11&lt;&gt;"",EDATE($U11,Fristen!$B$6),IF($M11="Beurkundet",EDATE($N11,Fristen!$B$7),EDATE($N11,Fristen!$B$5))))</f>
        <v/>
      </c>
      <c r="W11" s="27" t="str">
        <f>IF($V11="","",$V11-Fristen!$B$4)</f>
        <v/>
      </c>
      <c r="X11" s="29" t="str">
        <f>IF($W11="","",IF($W11&lt;0,"zu löschen",IF($W11&lt;=Fristen!$B$8,"Löschung steht an","aktiv")))</f>
        <v/>
      </c>
      <c r="Y11" s="29" t="str">
        <f>IF($D11="","",IF(AND($E11="",$F11=""),"kein Kontaktweg",IF($T11="","Rechtsgrundlage fehlt",IF(AND(LEFT($T11,12)="Einwilligung",$S11=""),"Datum der Einwilligung fehlt","vollständig"))))</f>
        <v/>
      </c>
      <c r="Z11" s="23"/>
    </row>
    <row r="12" spans="1:26" x14ac:dyDescent="0.25">
      <c r="A12" s="14"/>
      <c r="B12" s="23"/>
      <c r="C12" s="23"/>
      <c r="D12" s="23"/>
      <c r="E12" s="23"/>
      <c r="F12" s="23"/>
      <c r="G12" s="23"/>
      <c r="H12" s="24"/>
      <c r="I12" s="23"/>
      <c r="J12" s="25"/>
      <c r="K12" s="26"/>
      <c r="L12" s="23"/>
      <c r="M12" s="23"/>
      <c r="N12" s="24"/>
      <c r="O12" s="23"/>
      <c r="P12" s="24"/>
      <c r="Q12" s="27" t="str">
        <f>IF($P12="","",$P12-Fristen!$B$4)</f>
        <v/>
      </c>
      <c r="R12" s="23"/>
      <c r="S12" s="24"/>
      <c r="T12" s="23"/>
      <c r="U12" s="24"/>
      <c r="V12" s="28" t="str">
        <f>IF($N12="","",IF($U12&lt;&gt;"",EDATE($U12,Fristen!$B$6),IF($M12="Beurkundet",EDATE($N12,Fristen!$B$7),EDATE($N12,Fristen!$B$5))))</f>
        <v/>
      </c>
      <c r="W12" s="27" t="str">
        <f>IF($V12="","",$V12-Fristen!$B$4)</f>
        <v/>
      </c>
      <c r="X12" s="29" t="str">
        <f>IF($W12="","",IF($W12&lt;0,"zu löschen",IF($W12&lt;=Fristen!$B$8,"Löschung steht an","aktiv")))</f>
        <v/>
      </c>
      <c r="Y12" s="29" t="str">
        <f>IF($D12="","",IF(AND($E12="",$F12=""),"kein Kontaktweg",IF($T12="","Rechtsgrundlage fehlt",IF(AND(LEFT($T12,12)="Einwilligung",$S12=""),"Datum der Einwilligung fehlt","vollständig"))))</f>
        <v/>
      </c>
      <c r="Z12" s="23"/>
    </row>
    <row r="13" spans="1:26" x14ac:dyDescent="0.25">
      <c r="A13" s="14"/>
      <c r="B13" s="23"/>
      <c r="C13" s="23"/>
      <c r="D13" s="23"/>
      <c r="E13" s="23"/>
      <c r="F13" s="23"/>
      <c r="G13" s="23"/>
      <c r="H13" s="24"/>
      <c r="I13" s="23"/>
      <c r="J13" s="25"/>
      <c r="K13" s="26"/>
      <c r="L13" s="23"/>
      <c r="M13" s="23"/>
      <c r="N13" s="24"/>
      <c r="O13" s="23"/>
      <c r="P13" s="24"/>
      <c r="Q13" s="27" t="str">
        <f>IF($P13="","",$P13-Fristen!$B$4)</f>
        <v/>
      </c>
      <c r="R13" s="23"/>
      <c r="S13" s="24"/>
      <c r="T13" s="23"/>
      <c r="U13" s="24"/>
      <c r="V13" s="28" t="str">
        <f>IF($N13="","",IF($U13&lt;&gt;"",EDATE($U13,Fristen!$B$6),IF($M13="Beurkundet",EDATE($N13,Fristen!$B$7),EDATE($N13,Fristen!$B$5))))</f>
        <v/>
      </c>
      <c r="W13" s="27" t="str">
        <f>IF($V13="","",$V13-Fristen!$B$4)</f>
        <v/>
      </c>
      <c r="X13" s="29" t="str">
        <f>IF($W13="","",IF($W13&lt;0,"zu löschen",IF($W13&lt;=Fristen!$B$8,"Löschung steht an","aktiv")))</f>
        <v/>
      </c>
      <c r="Y13" s="29" t="str">
        <f>IF($D13="","",IF(AND($E13="",$F13=""),"kein Kontaktweg",IF($T13="","Rechtsgrundlage fehlt",IF(AND(LEFT($T13,12)="Einwilligung",$S13=""),"Datum der Einwilligung fehlt","vollständig"))))</f>
        <v/>
      </c>
      <c r="Z13" s="23"/>
    </row>
    <row r="14" spans="1:26" x14ac:dyDescent="0.25">
      <c r="A14" s="14"/>
      <c r="B14" s="23"/>
      <c r="C14" s="23"/>
      <c r="D14" s="23"/>
      <c r="E14" s="23"/>
      <c r="F14" s="23"/>
      <c r="G14" s="23"/>
      <c r="H14" s="24"/>
      <c r="I14" s="23"/>
      <c r="J14" s="25"/>
      <c r="K14" s="26"/>
      <c r="L14" s="23"/>
      <c r="M14" s="23"/>
      <c r="N14" s="24"/>
      <c r="O14" s="23"/>
      <c r="P14" s="24"/>
      <c r="Q14" s="27" t="str">
        <f>IF($P14="","",$P14-Fristen!$B$4)</f>
        <v/>
      </c>
      <c r="R14" s="23"/>
      <c r="S14" s="24"/>
      <c r="T14" s="23"/>
      <c r="U14" s="24"/>
      <c r="V14" s="28" t="str">
        <f>IF($N14="","",IF($U14&lt;&gt;"",EDATE($U14,Fristen!$B$6),IF($M14="Beurkundet",EDATE($N14,Fristen!$B$7),EDATE($N14,Fristen!$B$5))))</f>
        <v/>
      </c>
      <c r="W14" s="27" t="str">
        <f>IF($V14="","",$V14-Fristen!$B$4)</f>
        <v/>
      </c>
      <c r="X14" s="29" t="str">
        <f>IF($W14="","",IF($W14&lt;0,"zu löschen",IF($W14&lt;=Fristen!$B$8,"Löschung steht an","aktiv")))</f>
        <v/>
      </c>
      <c r="Y14" s="29" t="str">
        <f>IF($D14="","",IF(AND($E14="",$F14=""),"kein Kontaktweg",IF($T14="","Rechtsgrundlage fehlt",IF(AND(LEFT($T14,12)="Einwilligung",$S14=""),"Datum der Einwilligung fehlt","vollständig"))))</f>
        <v/>
      </c>
      <c r="Z14" s="23"/>
    </row>
    <row r="15" spans="1:26" x14ac:dyDescent="0.25">
      <c r="A15" s="14"/>
      <c r="B15" s="23"/>
      <c r="C15" s="23"/>
      <c r="D15" s="23"/>
      <c r="E15" s="23"/>
      <c r="F15" s="23"/>
      <c r="G15" s="23"/>
      <c r="H15" s="24"/>
      <c r="I15" s="23"/>
      <c r="J15" s="25"/>
      <c r="K15" s="26"/>
      <c r="L15" s="23"/>
      <c r="M15" s="23"/>
      <c r="N15" s="24"/>
      <c r="O15" s="23"/>
      <c r="P15" s="24"/>
      <c r="Q15" s="27" t="str">
        <f>IF($P15="","",$P15-Fristen!$B$4)</f>
        <v/>
      </c>
      <c r="R15" s="23"/>
      <c r="S15" s="24"/>
      <c r="T15" s="23"/>
      <c r="U15" s="24"/>
      <c r="V15" s="28" t="str">
        <f>IF($N15="","",IF($U15&lt;&gt;"",EDATE($U15,Fristen!$B$6),IF($M15="Beurkundet",EDATE($N15,Fristen!$B$7),EDATE($N15,Fristen!$B$5))))</f>
        <v/>
      </c>
      <c r="W15" s="27" t="str">
        <f>IF($V15="","",$V15-Fristen!$B$4)</f>
        <v/>
      </c>
      <c r="X15" s="29" t="str">
        <f>IF($W15="","",IF($W15&lt;0,"zu löschen",IF($W15&lt;=Fristen!$B$8,"Löschung steht an","aktiv")))</f>
        <v/>
      </c>
      <c r="Y15" s="29" t="str">
        <f>IF($D15="","",IF(AND($E15="",$F15=""),"kein Kontaktweg",IF($T15="","Rechtsgrundlage fehlt",IF(AND(LEFT($T15,12)="Einwilligung",$S15=""),"Datum der Einwilligung fehlt","vollständig"))))</f>
        <v/>
      </c>
      <c r="Z15" s="23"/>
    </row>
    <row r="16" spans="1:26" x14ac:dyDescent="0.25">
      <c r="A16" s="14"/>
      <c r="B16" s="23"/>
      <c r="C16" s="23"/>
      <c r="D16" s="23"/>
      <c r="E16" s="23"/>
      <c r="F16" s="23"/>
      <c r="G16" s="23"/>
      <c r="H16" s="24"/>
      <c r="I16" s="23"/>
      <c r="J16" s="25"/>
      <c r="K16" s="26"/>
      <c r="L16" s="23"/>
      <c r="M16" s="23"/>
      <c r="N16" s="24"/>
      <c r="O16" s="23"/>
      <c r="P16" s="24"/>
      <c r="Q16" s="27" t="str">
        <f>IF($P16="","",$P16-Fristen!$B$4)</f>
        <v/>
      </c>
      <c r="R16" s="23"/>
      <c r="S16" s="24"/>
      <c r="T16" s="23"/>
      <c r="U16" s="24"/>
      <c r="V16" s="28" t="str">
        <f>IF($N16="","",IF($U16&lt;&gt;"",EDATE($U16,Fristen!$B$6),IF($M16="Beurkundet",EDATE($N16,Fristen!$B$7),EDATE($N16,Fristen!$B$5))))</f>
        <v/>
      </c>
      <c r="W16" s="27" t="str">
        <f>IF($V16="","",$V16-Fristen!$B$4)</f>
        <v/>
      </c>
      <c r="X16" s="29" t="str">
        <f>IF($W16="","",IF($W16&lt;0,"zu löschen",IF($W16&lt;=Fristen!$B$8,"Löschung steht an","aktiv")))</f>
        <v/>
      </c>
      <c r="Y16" s="29" t="str">
        <f>IF($D16="","",IF(AND($E16="",$F16=""),"kein Kontaktweg",IF($T16="","Rechtsgrundlage fehlt",IF(AND(LEFT($T16,12)="Einwilligung",$S16=""),"Datum der Einwilligung fehlt","vollständig"))))</f>
        <v/>
      </c>
      <c r="Z16" s="23"/>
    </row>
    <row r="17" spans="1:26" x14ac:dyDescent="0.25">
      <c r="A17" s="14"/>
      <c r="B17" s="23"/>
      <c r="C17" s="23"/>
      <c r="D17" s="23"/>
      <c r="E17" s="23"/>
      <c r="F17" s="23"/>
      <c r="G17" s="23"/>
      <c r="H17" s="24"/>
      <c r="I17" s="23"/>
      <c r="J17" s="25"/>
      <c r="K17" s="26"/>
      <c r="L17" s="23"/>
      <c r="M17" s="23"/>
      <c r="N17" s="24"/>
      <c r="O17" s="23"/>
      <c r="P17" s="24"/>
      <c r="Q17" s="27" t="str">
        <f>IF($P17="","",$P17-Fristen!$B$4)</f>
        <v/>
      </c>
      <c r="R17" s="23"/>
      <c r="S17" s="24"/>
      <c r="T17" s="23"/>
      <c r="U17" s="24"/>
      <c r="V17" s="28" t="str">
        <f>IF($N17="","",IF($U17&lt;&gt;"",EDATE($U17,Fristen!$B$6),IF($M17="Beurkundet",EDATE($N17,Fristen!$B$7),EDATE($N17,Fristen!$B$5))))</f>
        <v/>
      </c>
      <c r="W17" s="27" t="str">
        <f>IF($V17="","",$V17-Fristen!$B$4)</f>
        <v/>
      </c>
      <c r="X17" s="29" t="str">
        <f>IF($W17="","",IF($W17&lt;0,"zu löschen",IF($W17&lt;=Fristen!$B$8,"Löschung steht an","aktiv")))</f>
        <v/>
      </c>
      <c r="Y17" s="29" t="str">
        <f>IF($D17="","",IF(AND($E17="",$F17=""),"kein Kontaktweg",IF($T17="","Rechtsgrundlage fehlt",IF(AND(LEFT($T17,12)="Einwilligung",$S17=""),"Datum der Einwilligung fehlt","vollständig"))))</f>
        <v/>
      </c>
      <c r="Z17" s="23"/>
    </row>
    <row r="18" spans="1:26" x14ac:dyDescent="0.25">
      <c r="A18" s="14"/>
      <c r="B18" s="23"/>
      <c r="C18" s="23"/>
      <c r="D18" s="23"/>
      <c r="E18" s="23"/>
      <c r="F18" s="23"/>
      <c r="G18" s="23"/>
      <c r="H18" s="24"/>
      <c r="I18" s="23"/>
      <c r="J18" s="25"/>
      <c r="K18" s="26"/>
      <c r="L18" s="23"/>
      <c r="M18" s="23"/>
      <c r="N18" s="24"/>
      <c r="O18" s="23"/>
      <c r="P18" s="24"/>
      <c r="Q18" s="27" t="str">
        <f>IF($P18="","",$P18-Fristen!$B$4)</f>
        <v/>
      </c>
      <c r="R18" s="23"/>
      <c r="S18" s="24"/>
      <c r="T18" s="23"/>
      <c r="U18" s="24"/>
      <c r="V18" s="28" t="str">
        <f>IF($N18="","",IF($U18&lt;&gt;"",EDATE($U18,Fristen!$B$6),IF($M18="Beurkundet",EDATE($N18,Fristen!$B$7),EDATE($N18,Fristen!$B$5))))</f>
        <v/>
      </c>
      <c r="W18" s="27" t="str">
        <f>IF($V18="","",$V18-Fristen!$B$4)</f>
        <v/>
      </c>
      <c r="X18" s="29" t="str">
        <f>IF($W18="","",IF($W18&lt;0,"zu löschen",IF($W18&lt;=Fristen!$B$8,"Löschung steht an","aktiv")))</f>
        <v/>
      </c>
      <c r="Y18" s="29" t="str">
        <f>IF($D18="","",IF(AND($E18="",$F18=""),"kein Kontaktweg",IF($T18="","Rechtsgrundlage fehlt",IF(AND(LEFT($T18,12)="Einwilligung",$S18=""),"Datum der Einwilligung fehlt","vollständig"))))</f>
        <v/>
      </c>
      <c r="Z18" s="23"/>
    </row>
    <row r="19" spans="1:26" x14ac:dyDescent="0.25">
      <c r="A19" s="14"/>
      <c r="B19" s="23"/>
      <c r="C19" s="23"/>
      <c r="D19" s="23"/>
      <c r="E19" s="23"/>
      <c r="F19" s="23"/>
      <c r="G19" s="23"/>
      <c r="H19" s="24"/>
      <c r="I19" s="23"/>
      <c r="J19" s="25"/>
      <c r="K19" s="26"/>
      <c r="L19" s="23"/>
      <c r="M19" s="23"/>
      <c r="N19" s="24"/>
      <c r="O19" s="23"/>
      <c r="P19" s="24"/>
      <c r="Q19" s="27" t="str">
        <f>IF($P19="","",$P19-Fristen!$B$4)</f>
        <v/>
      </c>
      <c r="R19" s="23"/>
      <c r="S19" s="24"/>
      <c r="T19" s="23"/>
      <c r="U19" s="24"/>
      <c r="V19" s="28" t="str">
        <f>IF($N19="","",IF($U19&lt;&gt;"",EDATE($U19,Fristen!$B$6),IF($M19="Beurkundet",EDATE($N19,Fristen!$B$7),EDATE($N19,Fristen!$B$5))))</f>
        <v/>
      </c>
      <c r="W19" s="27" t="str">
        <f>IF($V19="","",$V19-Fristen!$B$4)</f>
        <v/>
      </c>
      <c r="X19" s="29" t="str">
        <f>IF($W19="","",IF($W19&lt;0,"zu löschen",IF($W19&lt;=Fristen!$B$8,"Löschung steht an","aktiv")))</f>
        <v/>
      </c>
      <c r="Y19" s="29" t="str">
        <f>IF($D19="","",IF(AND($E19="",$F19=""),"kein Kontaktweg",IF($T19="","Rechtsgrundlage fehlt",IF(AND(LEFT($T19,12)="Einwilligung",$S19=""),"Datum der Einwilligung fehlt","vollständig"))))</f>
        <v/>
      </c>
      <c r="Z19" s="23"/>
    </row>
    <row r="20" spans="1:26" x14ac:dyDescent="0.25">
      <c r="A20" s="14"/>
      <c r="B20" s="23"/>
      <c r="C20" s="23"/>
      <c r="D20" s="23"/>
      <c r="E20" s="23"/>
      <c r="F20" s="23"/>
      <c r="G20" s="23"/>
      <c r="H20" s="24"/>
      <c r="I20" s="23"/>
      <c r="J20" s="25"/>
      <c r="K20" s="26"/>
      <c r="L20" s="23"/>
      <c r="M20" s="23"/>
      <c r="N20" s="24"/>
      <c r="O20" s="23"/>
      <c r="P20" s="24"/>
      <c r="Q20" s="27" t="str">
        <f>IF($P20="","",$P20-Fristen!$B$4)</f>
        <v/>
      </c>
      <c r="R20" s="23"/>
      <c r="S20" s="24"/>
      <c r="T20" s="23"/>
      <c r="U20" s="24"/>
      <c r="V20" s="28" t="str">
        <f>IF($N20="","",IF($U20&lt;&gt;"",EDATE($U20,Fristen!$B$6),IF($M20="Beurkundet",EDATE($N20,Fristen!$B$7),EDATE($N20,Fristen!$B$5))))</f>
        <v/>
      </c>
      <c r="W20" s="27" t="str">
        <f>IF($V20="","",$V20-Fristen!$B$4)</f>
        <v/>
      </c>
      <c r="X20" s="29" t="str">
        <f>IF($W20="","",IF($W20&lt;0,"zu löschen",IF($W20&lt;=Fristen!$B$8,"Löschung steht an","aktiv")))</f>
        <v/>
      </c>
      <c r="Y20" s="29" t="str">
        <f>IF($D20="","",IF(AND($E20="",$F20=""),"kein Kontaktweg",IF($T20="","Rechtsgrundlage fehlt",IF(AND(LEFT($T20,12)="Einwilligung",$S20=""),"Datum der Einwilligung fehlt","vollständig"))))</f>
        <v/>
      </c>
      <c r="Z20" s="23"/>
    </row>
    <row r="21" spans="1:26" x14ac:dyDescent="0.25">
      <c r="A21" s="14"/>
      <c r="B21" s="23"/>
      <c r="C21" s="23"/>
      <c r="D21" s="23"/>
      <c r="E21" s="23"/>
      <c r="F21" s="23"/>
      <c r="G21" s="23"/>
      <c r="H21" s="24"/>
      <c r="I21" s="23"/>
      <c r="J21" s="25"/>
      <c r="K21" s="26"/>
      <c r="L21" s="23"/>
      <c r="M21" s="23"/>
      <c r="N21" s="24"/>
      <c r="O21" s="23"/>
      <c r="P21" s="24"/>
      <c r="Q21" s="27" t="str">
        <f>IF($P21="","",$P21-Fristen!$B$4)</f>
        <v/>
      </c>
      <c r="R21" s="23"/>
      <c r="S21" s="24"/>
      <c r="T21" s="23"/>
      <c r="U21" s="24"/>
      <c r="V21" s="28" t="str">
        <f>IF($N21="","",IF($U21&lt;&gt;"",EDATE($U21,Fristen!$B$6),IF($M21="Beurkundet",EDATE($N21,Fristen!$B$7),EDATE($N21,Fristen!$B$5))))</f>
        <v/>
      </c>
      <c r="W21" s="27" t="str">
        <f>IF($V21="","",$V21-Fristen!$B$4)</f>
        <v/>
      </c>
      <c r="X21" s="29" t="str">
        <f>IF($W21="","",IF($W21&lt;0,"zu löschen",IF($W21&lt;=Fristen!$B$8,"Löschung steht an","aktiv")))</f>
        <v/>
      </c>
      <c r="Y21" s="29" t="str">
        <f>IF($D21="","",IF(AND($E21="",$F21=""),"kein Kontaktweg",IF($T21="","Rechtsgrundlage fehlt",IF(AND(LEFT($T21,12)="Einwilligung",$S21=""),"Datum der Einwilligung fehlt","vollständig"))))</f>
        <v/>
      </c>
      <c r="Z21" s="23"/>
    </row>
    <row r="22" spans="1:26" x14ac:dyDescent="0.25">
      <c r="A22" s="14"/>
      <c r="B22" s="23"/>
      <c r="C22" s="23"/>
      <c r="D22" s="23"/>
      <c r="E22" s="23"/>
      <c r="F22" s="23"/>
      <c r="G22" s="23"/>
      <c r="H22" s="24"/>
      <c r="I22" s="23"/>
      <c r="J22" s="25"/>
      <c r="K22" s="26"/>
      <c r="L22" s="23"/>
      <c r="M22" s="23"/>
      <c r="N22" s="24"/>
      <c r="O22" s="23"/>
      <c r="P22" s="24"/>
      <c r="Q22" s="27" t="str">
        <f>IF($P22="","",$P22-Fristen!$B$4)</f>
        <v/>
      </c>
      <c r="R22" s="23"/>
      <c r="S22" s="24"/>
      <c r="T22" s="23"/>
      <c r="U22" s="24"/>
      <c r="V22" s="28" t="str">
        <f>IF($N22="","",IF($U22&lt;&gt;"",EDATE($U22,Fristen!$B$6),IF($M22="Beurkundet",EDATE($N22,Fristen!$B$7),EDATE($N22,Fristen!$B$5))))</f>
        <v/>
      </c>
      <c r="W22" s="27" t="str">
        <f>IF($V22="","",$V22-Fristen!$B$4)</f>
        <v/>
      </c>
      <c r="X22" s="29" t="str">
        <f>IF($W22="","",IF($W22&lt;0,"zu löschen",IF($W22&lt;=Fristen!$B$8,"Löschung steht an","aktiv")))</f>
        <v/>
      </c>
      <c r="Y22" s="29" t="str">
        <f>IF($D22="","",IF(AND($E22="",$F22=""),"kein Kontaktweg",IF($T22="","Rechtsgrundlage fehlt",IF(AND(LEFT($T22,12)="Einwilligung",$S22=""),"Datum der Einwilligung fehlt","vollständig"))))</f>
        <v/>
      </c>
      <c r="Z22" s="23"/>
    </row>
    <row r="23" spans="1:26" x14ac:dyDescent="0.25">
      <c r="A23" s="14"/>
      <c r="B23" s="23"/>
      <c r="C23" s="23"/>
      <c r="D23" s="23"/>
      <c r="E23" s="23"/>
      <c r="F23" s="23"/>
      <c r="G23" s="23"/>
      <c r="H23" s="24"/>
      <c r="I23" s="23"/>
      <c r="J23" s="25"/>
      <c r="K23" s="26"/>
      <c r="L23" s="23"/>
      <c r="M23" s="23"/>
      <c r="N23" s="24"/>
      <c r="O23" s="23"/>
      <c r="P23" s="24"/>
      <c r="Q23" s="27" t="str">
        <f>IF($P23="","",$P23-Fristen!$B$4)</f>
        <v/>
      </c>
      <c r="R23" s="23"/>
      <c r="S23" s="24"/>
      <c r="T23" s="23"/>
      <c r="U23" s="24"/>
      <c r="V23" s="28" t="str">
        <f>IF($N23="","",IF($U23&lt;&gt;"",EDATE($U23,Fristen!$B$6),IF($M23="Beurkundet",EDATE($N23,Fristen!$B$7),EDATE($N23,Fristen!$B$5))))</f>
        <v/>
      </c>
      <c r="W23" s="27" t="str">
        <f>IF($V23="","",$V23-Fristen!$B$4)</f>
        <v/>
      </c>
      <c r="X23" s="29" t="str">
        <f>IF($W23="","",IF($W23&lt;0,"zu löschen",IF($W23&lt;=Fristen!$B$8,"Löschung steht an","aktiv")))</f>
        <v/>
      </c>
      <c r="Y23" s="29" t="str">
        <f>IF($D23="","",IF(AND($E23="",$F23=""),"kein Kontaktweg",IF($T23="","Rechtsgrundlage fehlt",IF(AND(LEFT($T23,12)="Einwilligung",$S23=""),"Datum der Einwilligung fehlt","vollständig"))))</f>
        <v/>
      </c>
      <c r="Z23" s="23"/>
    </row>
    <row r="24" spans="1:26" x14ac:dyDescent="0.25">
      <c r="A24" s="14"/>
      <c r="B24" s="23"/>
      <c r="C24" s="23"/>
      <c r="D24" s="23"/>
      <c r="E24" s="23"/>
      <c r="F24" s="23"/>
      <c r="G24" s="23"/>
      <c r="H24" s="24"/>
      <c r="I24" s="23"/>
      <c r="J24" s="25"/>
      <c r="K24" s="26"/>
      <c r="L24" s="23"/>
      <c r="M24" s="23"/>
      <c r="N24" s="24"/>
      <c r="O24" s="23"/>
      <c r="P24" s="24"/>
      <c r="Q24" s="27" t="str">
        <f>IF($P24="","",$P24-Fristen!$B$4)</f>
        <v/>
      </c>
      <c r="R24" s="23"/>
      <c r="S24" s="24"/>
      <c r="T24" s="23"/>
      <c r="U24" s="24"/>
      <c r="V24" s="28" t="str">
        <f>IF($N24="","",IF($U24&lt;&gt;"",EDATE($U24,Fristen!$B$6),IF($M24="Beurkundet",EDATE($N24,Fristen!$B$7),EDATE($N24,Fristen!$B$5))))</f>
        <v/>
      </c>
      <c r="W24" s="27" t="str">
        <f>IF($V24="","",$V24-Fristen!$B$4)</f>
        <v/>
      </c>
      <c r="X24" s="29" t="str">
        <f>IF($W24="","",IF($W24&lt;0,"zu löschen",IF($W24&lt;=Fristen!$B$8,"Löschung steht an","aktiv")))</f>
        <v/>
      </c>
      <c r="Y24" s="29" t="str">
        <f>IF($D24="","",IF(AND($E24="",$F24=""),"kein Kontaktweg",IF($T24="","Rechtsgrundlage fehlt",IF(AND(LEFT($T24,12)="Einwilligung",$S24=""),"Datum der Einwilligung fehlt","vollständig"))))</f>
        <v/>
      </c>
      <c r="Z24" s="23"/>
    </row>
    <row r="25" spans="1:26" x14ac:dyDescent="0.25">
      <c r="A25" s="14"/>
      <c r="B25" s="23"/>
      <c r="C25" s="23"/>
      <c r="D25" s="23"/>
      <c r="E25" s="23"/>
      <c r="F25" s="23"/>
      <c r="G25" s="23"/>
      <c r="H25" s="24"/>
      <c r="I25" s="23"/>
      <c r="J25" s="25"/>
      <c r="K25" s="26"/>
      <c r="L25" s="23"/>
      <c r="M25" s="23"/>
      <c r="N25" s="24"/>
      <c r="O25" s="23"/>
      <c r="P25" s="24"/>
      <c r="Q25" s="27" t="str">
        <f>IF($P25="","",$P25-Fristen!$B$4)</f>
        <v/>
      </c>
      <c r="R25" s="23"/>
      <c r="S25" s="24"/>
      <c r="T25" s="23"/>
      <c r="U25" s="24"/>
      <c r="V25" s="28" t="str">
        <f>IF($N25="","",IF($U25&lt;&gt;"",EDATE($U25,Fristen!$B$6),IF($M25="Beurkundet",EDATE($N25,Fristen!$B$7),EDATE($N25,Fristen!$B$5))))</f>
        <v/>
      </c>
      <c r="W25" s="27" t="str">
        <f>IF($V25="","",$V25-Fristen!$B$4)</f>
        <v/>
      </c>
      <c r="X25" s="29" t="str">
        <f>IF($W25="","",IF($W25&lt;0,"zu löschen",IF($W25&lt;=Fristen!$B$8,"Löschung steht an","aktiv")))</f>
        <v/>
      </c>
      <c r="Y25" s="29" t="str">
        <f>IF($D25="","",IF(AND($E25="",$F25=""),"kein Kontaktweg",IF($T25="","Rechtsgrundlage fehlt",IF(AND(LEFT($T25,12)="Einwilligung",$S25=""),"Datum der Einwilligung fehlt","vollständig"))))</f>
        <v/>
      </c>
      <c r="Z25" s="23"/>
    </row>
    <row r="26" spans="1:26" x14ac:dyDescent="0.25">
      <c r="A26" s="14"/>
      <c r="B26" s="23"/>
      <c r="C26" s="23"/>
      <c r="D26" s="23"/>
      <c r="E26" s="23"/>
      <c r="F26" s="23"/>
      <c r="G26" s="23"/>
      <c r="H26" s="24"/>
      <c r="I26" s="23"/>
      <c r="J26" s="25"/>
      <c r="K26" s="26"/>
      <c r="L26" s="23"/>
      <c r="M26" s="23"/>
      <c r="N26" s="24"/>
      <c r="O26" s="23"/>
      <c r="P26" s="24"/>
      <c r="Q26" s="27" t="str">
        <f>IF($P26="","",$P26-Fristen!$B$4)</f>
        <v/>
      </c>
      <c r="R26" s="23"/>
      <c r="S26" s="24"/>
      <c r="T26" s="23"/>
      <c r="U26" s="24"/>
      <c r="V26" s="28" t="str">
        <f>IF($N26="","",IF($U26&lt;&gt;"",EDATE($U26,Fristen!$B$6),IF($M26="Beurkundet",EDATE($N26,Fristen!$B$7),EDATE($N26,Fristen!$B$5))))</f>
        <v/>
      </c>
      <c r="W26" s="27" t="str">
        <f>IF($V26="","",$V26-Fristen!$B$4)</f>
        <v/>
      </c>
      <c r="X26" s="29" t="str">
        <f>IF($W26="","",IF($W26&lt;0,"zu löschen",IF($W26&lt;=Fristen!$B$8,"Löschung steht an","aktiv")))</f>
        <v/>
      </c>
      <c r="Y26" s="29" t="str">
        <f>IF($D26="","",IF(AND($E26="",$F26=""),"kein Kontaktweg",IF($T26="","Rechtsgrundlage fehlt",IF(AND(LEFT($T26,12)="Einwilligung",$S26=""),"Datum der Einwilligung fehlt","vollständig"))))</f>
        <v/>
      </c>
      <c r="Z26" s="23"/>
    </row>
    <row r="27" spans="1:26" x14ac:dyDescent="0.25">
      <c r="A27" s="14"/>
      <c r="B27" s="23"/>
      <c r="C27" s="23"/>
      <c r="D27" s="23"/>
      <c r="E27" s="23"/>
      <c r="F27" s="23"/>
      <c r="G27" s="23"/>
      <c r="H27" s="24"/>
      <c r="I27" s="23"/>
      <c r="J27" s="25"/>
      <c r="K27" s="26"/>
      <c r="L27" s="23"/>
      <c r="M27" s="23"/>
      <c r="N27" s="24"/>
      <c r="O27" s="23"/>
      <c r="P27" s="24"/>
      <c r="Q27" s="27" t="str">
        <f>IF($P27="","",$P27-Fristen!$B$4)</f>
        <v/>
      </c>
      <c r="R27" s="23"/>
      <c r="S27" s="24"/>
      <c r="T27" s="23"/>
      <c r="U27" s="24"/>
      <c r="V27" s="28" t="str">
        <f>IF($N27="","",IF($U27&lt;&gt;"",EDATE($U27,Fristen!$B$6),IF($M27="Beurkundet",EDATE($N27,Fristen!$B$7),EDATE($N27,Fristen!$B$5))))</f>
        <v/>
      </c>
      <c r="W27" s="27" t="str">
        <f>IF($V27="","",$V27-Fristen!$B$4)</f>
        <v/>
      </c>
      <c r="X27" s="29" t="str">
        <f>IF($W27="","",IF($W27&lt;0,"zu löschen",IF($W27&lt;=Fristen!$B$8,"Löschung steht an","aktiv")))</f>
        <v/>
      </c>
      <c r="Y27" s="29" t="str">
        <f>IF($D27="","",IF(AND($E27="",$F27=""),"kein Kontaktweg",IF($T27="","Rechtsgrundlage fehlt",IF(AND(LEFT($T27,12)="Einwilligung",$S27=""),"Datum der Einwilligung fehlt","vollständig"))))</f>
        <v/>
      </c>
      <c r="Z27" s="23"/>
    </row>
    <row r="28" spans="1:26" x14ac:dyDescent="0.25">
      <c r="A28" s="14"/>
      <c r="B28" s="23"/>
      <c r="C28" s="23"/>
      <c r="D28" s="23"/>
      <c r="E28" s="23"/>
      <c r="F28" s="23"/>
      <c r="G28" s="23"/>
      <c r="H28" s="24"/>
      <c r="I28" s="23"/>
      <c r="J28" s="25"/>
      <c r="K28" s="26"/>
      <c r="L28" s="23"/>
      <c r="M28" s="23"/>
      <c r="N28" s="24"/>
      <c r="O28" s="23"/>
      <c r="P28" s="24"/>
      <c r="Q28" s="27" t="str">
        <f>IF($P28="","",$P28-Fristen!$B$4)</f>
        <v/>
      </c>
      <c r="R28" s="23"/>
      <c r="S28" s="24"/>
      <c r="T28" s="23"/>
      <c r="U28" s="24"/>
      <c r="V28" s="28" t="str">
        <f>IF($N28="","",IF($U28&lt;&gt;"",EDATE($U28,Fristen!$B$6),IF($M28="Beurkundet",EDATE($N28,Fristen!$B$7),EDATE($N28,Fristen!$B$5))))</f>
        <v/>
      </c>
      <c r="W28" s="27" t="str">
        <f>IF($V28="","",$V28-Fristen!$B$4)</f>
        <v/>
      </c>
      <c r="X28" s="29" t="str">
        <f>IF($W28="","",IF($W28&lt;0,"zu löschen",IF($W28&lt;=Fristen!$B$8,"Löschung steht an","aktiv")))</f>
        <v/>
      </c>
      <c r="Y28" s="29" t="str">
        <f>IF($D28="","",IF(AND($E28="",$F28=""),"kein Kontaktweg",IF($T28="","Rechtsgrundlage fehlt",IF(AND(LEFT($T28,12)="Einwilligung",$S28=""),"Datum der Einwilligung fehlt","vollständig"))))</f>
        <v/>
      </c>
      <c r="Z28" s="23"/>
    </row>
    <row r="29" spans="1:26" x14ac:dyDescent="0.25">
      <c r="A29" s="14"/>
      <c r="B29" s="23"/>
      <c r="C29" s="23"/>
      <c r="D29" s="23"/>
      <c r="E29" s="23"/>
      <c r="F29" s="23"/>
      <c r="G29" s="23"/>
      <c r="H29" s="24"/>
      <c r="I29" s="23"/>
      <c r="J29" s="25"/>
      <c r="K29" s="26"/>
      <c r="L29" s="23"/>
      <c r="M29" s="23"/>
      <c r="N29" s="24"/>
      <c r="O29" s="23"/>
      <c r="P29" s="24"/>
      <c r="Q29" s="27" t="str">
        <f>IF($P29="","",$P29-Fristen!$B$4)</f>
        <v/>
      </c>
      <c r="R29" s="23"/>
      <c r="S29" s="24"/>
      <c r="T29" s="23"/>
      <c r="U29" s="24"/>
      <c r="V29" s="28" t="str">
        <f>IF($N29="","",IF($U29&lt;&gt;"",EDATE($U29,Fristen!$B$6),IF($M29="Beurkundet",EDATE($N29,Fristen!$B$7),EDATE($N29,Fristen!$B$5))))</f>
        <v/>
      </c>
      <c r="W29" s="27" t="str">
        <f>IF($V29="","",$V29-Fristen!$B$4)</f>
        <v/>
      </c>
      <c r="X29" s="29" t="str">
        <f>IF($W29="","",IF($W29&lt;0,"zu löschen",IF($W29&lt;=Fristen!$B$8,"Löschung steht an","aktiv")))</f>
        <v/>
      </c>
      <c r="Y29" s="29" t="str">
        <f>IF($D29="","",IF(AND($E29="",$F29=""),"kein Kontaktweg",IF($T29="","Rechtsgrundlage fehlt",IF(AND(LEFT($T29,12)="Einwilligung",$S29=""),"Datum der Einwilligung fehlt","vollständig"))))</f>
        <v/>
      </c>
      <c r="Z29" s="23"/>
    </row>
    <row r="30" spans="1:26" x14ac:dyDescent="0.25">
      <c r="A30" s="14"/>
      <c r="B30" s="23"/>
      <c r="C30" s="23"/>
      <c r="D30" s="23"/>
      <c r="E30" s="23"/>
      <c r="F30" s="23"/>
      <c r="G30" s="23"/>
      <c r="H30" s="24"/>
      <c r="I30" s="23"/>
      <c r="J30" s="25"/>
      <c r="K30" s="26"/>
      <c r="L30" s="23"/>
      <c r="M30" s="23"/>
      <c r="N30" s="24"/>
      <c r="O30" s="23"/>
      <c r="P30" s="24"/>
      <c r="Q30" s="27" t="str">
        <f>IF($P30="","",$P30-Fristen!$B$4)</f>
        <v/>
      </c>
      <c r="R30" s="23"/>
      <c r="S30" s="24"/>
      <c r="T30" s="23"/>
      <c r="U30" s="24"/>
      <c r="V30" s="28" t="str">
        <f>IF($N30="","",IF($U30&lt;&gt;"",EDATE($U30,Fristen!$B$6),IF($M30="Beurkundet",EDATE($N30,Fristen!$B$7),EDATE($N30,Fristen!$B$5))))</f>
        <v/>
      </c>
      <c r="W30" s="27" t="str">
        <f>IF($V30="","",$V30-Fristen!$B$4)</f>
        <v/>
      </c>
      <c r="X30" s="29" t="str">
        <f>IF($W30="","",IF($W30&lt;0,"zu löschen",IF($W30&lt;=Fristen!$B$8,"Löschung steht an","aktiv")))</f>
        <v/>
      </c>
      <c r="Y30" s="29" t="str">
        <f>IF($D30="","",IF(AND($E30="",$F30=""),"kein Kontaktweg",IF($T30="","Rechtsgrundlage fehlt",IF(AND(LEFT($T30,12)="Einwilligung",$S30=""),"Datum der Einwilligung fehlt","vollständig"))))</f>
        <v/>
      </c>
      <c r="Z30" s="23"/>
    </row>
    <row r="31" spans="1:26" x14ac:dyDescent="0.25">
      <c r="A31" s="14"/>
      <c r="B31" s="23"/>
      <c r="C31" s="23"/>
      <c r="D31" s="23"/>
      <c r="E31" s="23"/>
      <c r="F31" s="23"/>
      <c r="G31" s="23"/>
      <c r="H31" s="24"/>
      <c r="I31" s="23"/>
      <c r="J31" s="25"/>
      <c r="K31" s="26"/>
      <c r="L31" s="23"/>
      <c r="M31" s="23"/>
      <c r="N31" s="24"/>
      <c r="O31" s="23"/>
      <c r="P31" s="24"/>
      <c r="Q31" s="27" t="str">
        <f>IF($P31="","",$P31-Fristen!$B$4)</f>
        <v/>
      </c>
      <c r="R31" s="23"/>
      <c r="S31" s="24"/>
      <c r="T31" s="23"/>
      <c r="U31" s="24"/>
      <c r="V31" s="28" t="str">
        <f>IF($N31="","",IF($U31&lt;&gt;"",EDATE($U31,Fristen!$B$6),IF($M31="Beurkundet",EDATE($N31,Fristen!$B$7),EDATE($N31,Fristen!$B$5))))</f>
        <v/>
      </c>
      <c r="W31" s="27" t="str">
        <f>IF($V31="","",$V31-Fristen!$B$4)</f>
        <v/>
      </c>
      <c r="X31" s="29" t="str">
        <f>IF($W31="","",IF($W31&lt;0,"zu löschen",IF($W31&lt;=Fristen!$B$8,"Löschung steht an","aktiv")))</f>
        <v/>
      </c>
      <c r="Y31" s="29" t="str">
        <f>IF($D31="","",IF(AND($E31="",$F31=""),"kein Kontaktweg",IF($T31="","Rechtsgrundlage fehlt",IF(AND(LEFT($T31,12)="Einwilligung",$S31=""),"Datum der Einwilligung fehlt","vollständig"))))</f>
        <v/>
      </c>
      <c r="Z31" s="23"/>
    </row>
    <row r="33" ht="23.5" customHeight="1" spans="1:11" x14ac:dyDescent="0.25">
      <c r="A33" s="30"/>
      <c r="B33" s="7"/>
      <c r="C33" s="7"/>
      <c r="D33" s="7"/>
      <c r="E33" s="13" t="s">
        <v>131</v>
      </c>
      <c r="F33" s="13"/>
      <c r="G33" s="13"/>
      <c r="H33" s="13"/>
      <c r="I33" s="13"/>
      <c r="J33" s="13"/>
      <c r="K33" s="13"/>
    </row>
  </sheetData>
  <sheetProtection sheet="1" insertRows="0" deleteRows="0" sort="0" autoFilter="0"/>
  <autoFilter ref="A1:Z1"/>
  <mergeCells count="1">
    <mergeCell ref="E33:K33"/>
  </mergeCells>
  <dataValidations count="16">
    <dataValidation type="list" showErrorMessage="1" errorTitle="Nicht in der Liste" error="Zulässig sind: Frau, Herr, ohne Anrede, Firma" sqref="B10:B31">
      <formula1>"Frau,Herr,ohne Anrede,Firma"</formula1>
    </dataValidation>
    <dataValidation type="list" showErrorMessage="1" errorTitle="Nicht in der Liste" error="Zulässig sind: Frau, Herr, ohne Anrede, Firma" sqref="B2:B31">
      <formula1>"Frau,Herr,ohne Anrede,Firma"</formula1>
    </dataValidation>
    <dataValidation type="list" showErrorMessage="1" errorTitle="Nicht in der Liste" error="Zulässig sind: Website, Portal, Empfehlung, Bestandskunde, Bauschild, Anzeige, Messe, Vertriebspartner" sqref="G10:G31">
      <formula1>"Website,Portal,Empfehlung,Bestandskunde,Bauschild,Anzeige,Messe,Vertriebspartner"</formula1>
    </dataValidation>
    <dataValidation type="list" showErrorMessage="1" errorTitle="Nicht in der Liste" error="Zulässig sind: Website, Portal, Empfehlung, Bestandskunde, Bauschild, Anzeige, Messe, Vertriebspartner" sqref="G2:G31">
      <formula1>"Website,Portal,Empfehlung,Bestandskunde,Bauschild,Anzeige,Messe,Vertriebspartner"</formula1>
    </dataValidation>
    <dataValidation type="decimal" allowBlank="1" showErrorMessage="1" errorTitle="Wert außerhalb des Bereichs" error="Zulässig sind Werte zwischen 1 und 12." sqref="J10:J31">
      <formula1>1</formula1>
      <formula2>12</formula2>
    </dataValidation>
    <dataValidation type="decimal" allowBlank="1" showErrorMessage="1" errorTitle="Wert außerhalb des Bereichs" error="Zulässig sind Werte zwischen 1 und 12." sqref="J2:J31">
      <formula1>1</formula1>
      <formula2>12</formula2>
    </dataValidation>
    <dataValidation type="decimal" allowBlank="1" showErrorMessage="1" errorTitle="Wert außerhalb des Bereichs" error="Zulässig sind Werte zwischen 0 und 100000000." sqref="K10:K31">
      <formula1>0</formula1>
      <formula2>100000000</formula2>
    </dataValidation>
    <dataValidation type="decimal" allowBlank="1" showErrorMessage="1" errorTitle="Wert außerhalb des Bereichs" error="Zulässig sind Werte zwischen 0 und 100000000." sqref="K2:K31">
      <formula1>0</formula1>
      <formula2>100000000</formula2>
    </dataValidation>
    <dataValidation type="list" showErrorMessage="1" errorTitle="Nicht in der Liste" error="Zulässig sind: geklärt, in Prüfung, offen" sqref="L10:L31">
      <formula1>"geklärt,in Prüfung,offen"</formula1>
    </dataValidation>
    <dataValidation type="list" showErrorMessage="1" errorTitle="Nicht in der Liste" error="Zulässig sind: geklärt, in Prüfung, offen" sqref="L2:L31">
      <formula1>"geklärt,in Prüfung,offen"</formula1>
    </dataValidation>
    <dataValidation type="list" showErrorMessage="1" errorTitle="Nicht in der Liste" error="Zulässig sind: Neu, Kontaktiert, Qualifiziert, Besichtigung, Reservierung, Beurkundet, Kein Interesse, Widerruf" sqref="M10:M31">
      <formula1>"Neu,Kontaktiert,Qualifiziert,Besichtigung,Reservierung,Beurkundet,Kein Interesse,Widerruf"</formula1>
    </dataValidation>
    <dataValidation type="list" showErrorMessage="1" errorTitle="Nicht in der Liste" error="Zulässig sind: Neu, Kontaktiert, Qualifiziert, Besichtigung, Reservierung, Beurkundet, Kein Interesse, Widerruf" sqref="M2:M31">
      <formula1>"Neu,Kontaktiert,Qualifiziert,Besichtigung,Reservierung,Beurkundet,Kein Interesse,Widerruf"</formula1>
    </dataValidation>
    <dataValidation type="list" showErrorMessage="1" errorTitle="Nicht in der Liste" error="Zulässig sind: ja, nein" sqref="R10:R31">
      <formula1>"ja,nein"</formula1>
    </dataValidation>
    <dataValidation type="list" showErrorMessage="1" errorTitle="Nicht in der Liste" error="Zulässig sind: ja, nein" sqref="R2:R31">
      <formula1>"ja,nein"</formula1>
    </dataValidation>
    <dataValidation type="list" allowBlank="1" showErrorMessage="1" errorTitle="Nicht in der Liste" error="Zulässig sind: Einwilligung (Art. 6 Abs. 1 lit. a DSGVO), Vertragsanbahnung (Art. 6 Abs. 1 lit. b DSGVO), Berechtigtes Interesse (Art. 6 Abs. 1 lit. f DSGVO)" sqref="T10:T31">
      <formula1>"Einwilligung (Art. 6 Abs. 1 lit. a DSGVO),Vertragsanbahnung (Art. 6 Abs. 1 lit. b DSGVO),Berechtigtes Interesse (Art. 6 Abs. 1 lit. f DSGVO)"</formula1>
    </dataValidation>
    <dataValidation type="list" allowBlank="1" showErrorMessage="1" errorTitle="Nicht in der Liste" error="Zulässig sind: Einwilligung (Art. 6 Abs. 1 lit. a DSGVO), Vertragsanbahnung (Art. 6 Abs. 1 lit. b DSGVO), Berechtigtes Interesse (Art. 6 Abs. 1 lit. f DSGVO)" sqref="T2:T31">
      <formula1>"Einwilligung (Art. 6 Abs. 1 lit. a DSGVO),Vertragsanbahnung (Art. 6 Abs. 1 lit. b DSGVO),Berechtigtes Interesse (Art. 6 Abs. 1 lit. f DSGVO)"</formula1>
    </dataValidation>
  </dataValidations>
  <pageMargins left="0.6" right="0.4" top="0.6" bottom="0.6" header="0.3" footer="0.3"/>
  <pageSetup paperSize="9" orientation="landscape" horizontalDpi="4294967295" verticalDpi="4294967295" scale="55"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pane ySplit="1" topLeftCell="A2" activePane="bottomLeft" state="frozen"/>
      <selection pane="bottomLeft"/>
    </sheetView>
  </sheetViews>
  <sheetFormatPr defaultRowHeight="15" outlineLevelRow="0" outlineLevelCol="0" x14ac:dyDescent="55"/>
  <cols>
    <col min="1" max="1" width="17" style="1" customWidth="1"/>
    <col min="2" max="2" width="60" style="1" customWidth="1"/>
    <col min="3" max="3" width="20" style="1" customWidth="1"/>
    <col min="4" max="4" width="38" style="1" customWidth="1"/>
    <col min="5" max="5" width="12" style="15" customWidth="1"/>
    <col min="6" max="6" width="52" style="1" customWidth="1"/>
  </cols>
  <sheetData>
    <row r="1" ht="33" customHeight="1" spans="1:6" x14ac:dyDescent="0.25">
      <c r="A1" s="9" t="s">
        <v>47</v>
      </c>
      <c r="B1" s="9" t="s">
        <v>132</v>
      </c>
      <c r="C1" s="9" t="s">
        <v>133</v>
      </c>
      <c r="D1" s="9" t="s">
        <v>134</v>
      </c>
      <c r="E1" s="19" t="s">
        <v>135</v>
      </c>
      <c r="F1" s="9" t="s">
        <v>136</v>
      </c>
    </row>
    <row r="2" ht="13" customHeight="1" spans="1:6" x14ac:dyDescent="0.25">
      <c r="A2" s="31" t="s">
        <v>127</v>
      </c>
      <c r="B2" s="32" t="s">
        <v>137</v>
      </c>
      <c r="C2" s="23" t="s">
        <v>138</v>
      </c>
      <c r="D2" s="32" t="s">
        <v>139</v>
      </c>
      <c r="E2" s="14">
        <v>1</v>
      </c>
      <c r="F2" s="32" t="s">
        <v>140</v>
      </c>
    </row>
    <row r="3" ht="13" customHeight="1" spans="1:6" x14ac:dyDescent="0.25">
      <c r="A3" s="31" t="s">
        <v>120</v>
      </c>
      <c r="B3" s="32" t="s">
        <v>141</v>
      </c>
      <c r="C3" s="23" t="s">
        <v>142</v>
      </c>
      <c r="D3" s="32" t="s">
        <v>143</v>
      </c>
      <c r="E3" s="14">
        <v>7</v>
      </c>
      <c r="F3" s="32" t="s">
        <v>140</v>
      </c>
    </row>
    <row r="4" ht="23.5" customHeight="1" spans="1:6" x14ac:dyDescent="0.25">
      <c r="A4" s="31" t="s">
        <v>97</v>
      </c>
      <c r="B4" s="32" t="s">
        <v>144</v>
      </c>
      <c r="C4" s="23" t="s">
        <v>142</v>
      </c>
      <c r="D4" s="32" t="s">
        <v>145</v>
      </c>
      <c r="E4" s="14">
        <v>14</v>
      </c>
      <c r="F4" s="32" t="s">
        <v>140</v>
      </c>
    </row>
    <row r="5" ht="13" customHeight="1" spans="1:6" x14ac:dyDescent="0.25">
      <c r="A5" s="31" t="s">
        <v>89</v>
      </c>
      <c r="B5" s="32" t="s">
        <v>146</v>
      </c>
      <c r="C5" s="23" t="s">
        <v>142</v>
      </c>
      <c r="D5" s="32" t="s">
        <v>147</v>
      </c>
      <c r="E5" s="14">
        <v>10</v>
      </c>
      <c r="F5" s="32" t="s">
        <v>140</v>
      </c>
    </row>
    <row r="6" ht="13" customHeight="1" spans="1:6" x14ac:dyDescent="0.25">
      <c r="A6" s="31" t="s">
        <v>80</v>
      </c>
      <c r="B6" s="32" t="s">
        <v>148</v>
      </c>
      <c r="C6" s="23" t="s">
        <v>149</v>
      </c>
      <c r="D6" s="32" t="s">
        <v>150</v>
      </c>
      <c r="E6" s="14">
        <v>21</v>
      </c>
      <c r="F6" s="32" t="s">
        <v>140</v>
      </c>
    </row>
    <row r="7" ht="23.5" customHeight="1" spans="1:6" x14ac:dyDescent="0.25">
      <c r="A7" s="31" t="s">
        <v>69</v>
      </c>
      <c r="B7" s="32" t="s">
        <v>151</v>
      </c>
      <c r="C7" s="23" t="s">
        <v>149</v>
      </c>
      <c r="D7" s="32" t="s">
        <v>152</v>
      </c>
      <c r="E7" s="14"/>
      <c r="F7" s="32" t="s">
        <v>153</v>
      </c>
    </row>
    <row r="8" ht="13" customHeight="1" spans="1:6" x14ac:dyDescent="0.25">
      <c r="A8" s="31" t="s">
        <v>113</v>
      </c>
      <c r="B8" s="32" t="s">
        <v>154</v>
      </c>
      <c r="C8" s="23" t="s">
        <v>142</v>
      </c>
      <c r="D8" s="32" t="s">
        <v>155</v>
      </c>
      <c r="E8" s="14"/>
      <c r="F8" s="32" t="s">
        <v>140</v>
      </c>
    </row>
    <row r="9" ht="13" customHeight="1" spans="1:6" x14ac:dyDescent="0.25">
      <c r="A9" s="31" t="s">
        <v>105</v>
      </c>
      <c r="B9" s="32" t="s">
        <v>156</v>
      </c>
      <c r="C9" s="23" t="s">
        <v>142</v>
      </c>
      <c r="D9" s="32" t="s">
        <v>157</v>
      </c>
      <c r="E9" s="14"/>
      <c r="F9" s="32" t="s">
        <v>158</v>
      </c>
    </row>
    <row r="11" ht="23.5" customHeight="1" spans="1:6" x14ac:dyDescent="0.25">
      <c r="A11" s="13" t="s">
        <v>159</v>
      </c>
      <c r="B11" s="13"/>
      <c r="C11" s="13"/>
      <c r="D11" s="13"/>
      <c r="E11" s="13"/>
      <c r="F11" s="13"/>
    </row>
  </sheetData>
  <sheetProtection sheet="1" insertRows="0" deleteRows="0" sort="0" autoFilter="0"/>
  <autoFilter ref="A1:F1"/>
  <mergeCells count="1">
    <mergeCell ref="A11:F11"/>
  </mergeCells>
  <dataValidations count="1">
    <dataValidation type="decimal" allowBlank="1" showErrorMessage="1" errorTitle="Wert außerhalb des Bereichs" error="Zulässig sind Werte zwischen 0 und 365." sqref="E2:E9">
      <formula1>0</formula1>
      <formula2>365</formula2>
    </dataValidation>
  </dataValidations>
  <pageMargins left="0.6" right="0.4" top="0.6" bottom="0.6" header="0.3" footer="0.3"/>
  <pageSetup paperSize="9"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Deckblatt</vt:lpstr>
      <vt:lpstr>Fristen</vt:lpstr>
      <vt:lpstr>Interessenten</vt:lpstr>
      <vt:lpstr>Statusdefinition</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Interessentenliste Vorvermarktung</dc:title>
  <dc:subject/>
  <dc:description/>
  <cp:keywords/>
  <cp:category/>
  <cp:lastModifiedBy>MyInvest Pro</cp:lastModifiedBy>
  <dcterms:created xsi:type="dcterms:W3CDTF">2026-08-16T00:00:00Z</dcterms:created>
  <dcterms:modified xsi:type="dcterms:W3CDTF">2026-08-16T00:00:00Z</dcterms:modified>
</cp:coreProperties>
</file>